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45" activeTab="4"/>
  </bookViews>
  <sheets>
    <sheet name="zászlók" sheetId="1" r:id="rId1"/>
    <sheet name="ábra" sheetId="2" r:id="rId2"/>
    <sheet name="G1" sheetId="3" r:id="rId3"/>
    <sheet name="G2" sheetId="4" r:id="rId4"/>
    <sheet name="G3" sheetId="5" r:id="rId5"/>
    <sheet name="G2_kum" sheetId="6" r:id="rId6"/>
    <sheet name="G3_kum" sheetId="7" r:id="rId7"/>
    <sheet name="G2_telj.arány" sheetId="8" r:id="rId8"/>
    <sheet name="G3_telj.arány" sheetId="9" r:id="rId9"/>
  </sheets>
  <definedNames>
    <definedName name="_xlnm.Print_Area" localSheetId="1">'ábra'!$B$1:$L$23</definedName>
    <definedName name="_xlnm.Print_Area" localSheetId="2">'G1'!$A$1:$T$35</definedName>
    <definedName name="_xlnm.Print_Area" localSheetId="3">'G2'!$A$1:$S$38</definedName>
    <definedName name="_xlnm.Print_Area" localSheetId="5">'G2_kum'!$A$1:$Q$38</definedName>
    <definedName name="_xlnm.Print_Area" localSheetId="7">'G2_telj.arány'!$A$1:$Q$38</definedName>
    <definedName name="_xlnm.Print_Area" localSheetId="4">'G3'!$A$1:$S$47</definedName>
    <definedName name="_xlnm.Print_Area" localSheetId="6">'G3_kum'!$A$1:$Q$47</definedName>
    <definedName name="_xlnm.Print_Area" localSheetId="8">'G3_telj.arány'!$A$1:$Q$47</definedName>
    <definedName name="_xlnm.Print_Area" localSheetId="0">'zászlók'!$A$1:$S$27</definedName>
  </definedNames>
  <calcPr fullCalcOnLoad="1"/>
</workbook>
</file>

<file path=xl/sharedStrings.xml><?xml version="1.0" encoding="utf-8"?>
<sst xmlns="http://schemas.openxmlformats.org/spreadsheetml/2006/main" count="2801" uniqueCount="248">
  <si>
    <t>I.hó</t>
  </si>
  <si>
    <t>Kiadások mindösszesen</t>
  </si>
  <si>
    <t>Egyéb kiadások</t>
  </si>
  <si>
    <t>TB ALAPOK KÖLTSÉGVETÉS SZERINTI EGYENLEGE</t>
  </si>
  <si>
    <t>Összesen</t>
  </si>
  <si>
    <t>Egészségbiztosítás pénzbeli ellátásai</t>
  </si>
  <si>
    <t xml:space="preserve">Nyugellátások </t>
  </si>
  <si>
    <t>KÖLTSÉGVETÉSI BEVÉTELI FŐÖSSZEG</t>
  </si>
  <si>
    <t>Magyar Államkincstár</t>
  </si>
  <si>
    <t>I-VII.hó</t>
  </si>
  <si>
    <t>XI.hó</t>
  </si>
  <si>
    <t>II.hó</t>
  </si>
  <si>
    <t>VII.hó</t>
  </si>
  <si>
    <t>VI.hó</t>
  </si>
  <si>
    <t>I-III.hó</t>
  </si>
  <si>
    <t>I-IV.hó</t>
  </si>
  <si>
    <t>I-V.hó</t>
  </si>
  <si>
    <t>I-VI.hó</t>
  </si>
  <si>
    <t>I-VIII.hó</t>
  </si>
  <si>
    <t>I-IX.hó</t>
  </si>
  <si>
    <t>I-X.hó</t>
  </si>
  <si>
    <t>I-XI.hó</t>
  </si>
  <si>
    <t>I-XII.hó</t>
  </si>
  <si>
    <t>I-II.hó</t>
  </si>
  <si>
    <t xml:space="preserve">              E Alap</t>
  </si>
  <si>
    <t xml:space="preserve">      Egyéb járulékok és hozzájárulások</t>
  </si>
  <si>
    <t xml:space="preserve">      Egészségügyi hozzájárulás</t>
  </si>
  <si>
    <t xml:space="preserve">      Késedelmi pótlék, bírság</t>
  </si>
  <si>
    <t>ELLÁTÁSOK FEDEZETÉÜL SZOLGÁLÓ BEVÉTELEK</t>
  </si>
  <si>
    <t>KÖLTSÉGVETÉSI KIADÁSI FŐÖSSZEG</t>
  </si>
  <si>
    <t>KIADÁSOK ÖSSZESEN</t>
  </si>
  <si>
    <t>nov</t>
  </si>
  <si>
    <t>Millió forintban</t>
  </si>
  <si>
    <t>Million HUF</t>
  </si>
  <si>
    <t>Appendix G/1</t>
  </si>
  <si>
    <t>III.hó</t>
  </si>
  <si>
    <t>X.hó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</si>
  <si>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</si>
  <si>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</si>
  <si>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</si>
  <si>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</si>
  <si>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</si>
  <si>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</si>
  <si>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</si>
  <si>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</si>
  <si>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</si>
  <si>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dec</t>
  </si>
  <si>
    <t>%-ban</t>
  </si>
  <si>
    <t>on %</t>
  </si>
  <si>
    <t xml:space="preserve">Appendix G/2 </t>
  </si>
  <si>
    <t>IV.hó</t>
  </si>
  <si>
    <t xml:space="preserve">              Gyógyszertámogatás</t>
  </si>
  <si>
    <t xml:space="preserve">              Gyógyászati segédeszköz támogatás</t>
  </si>
  <si>
    <t>Ha a nyelv kiválasztása nem működik, próbálkozzon</t>
  </si>
  <si>
    <t>a lap biztonsági szintjének csökkentésével.</t>
  </si>
  <si>
    <t>Please try to reduce the security level if you</t>
  </si>
  <si>
    <t>have any problem with changing the language.</t>
  </si>
  <si>
    <t>November</t>
  </si>
  <si>
    <t>December</t>
  </si>
  <si>
    <t>Kérjük, válasszon nyelvet.</t>
  </si>
  <si>
    <t>Please, choose language.</t>
  </si>
  <si>
    <t>Contributions</t>
  </si>
  <si>
    <t>Other revenues</t>
  </si>
  <si>
    <t>BALANCE OF SOCIAL SECURITY FUNDS</t>
  </si>
  <si>
    <t>BALANCE</t>
  </si>
  <si>
    <t xml:space="preserve">Járulékbevételek, hozzájárulások </t>
  </si>
  <si>
    <t>Revenues</t>
  </si>
  <si>
    <t>Financial provisions of health security</t>
  </si>
  <si>
    <t>Other expenditures</t>
  </si>
  <si>
    <t xml:space="preserve">EXPENDITURES OF SOCIAL SECURITY BUDGETARY INSTITUTIONS </t>
  </si>
  <si>
    <t>TOTAL EXPENDITURES</t>
  </si>
  <si>
    <t>Total expenditures</t>
  </si>
  <si>
    <t>Expenditures</t>
  </si>
  <si>
    <t xml:space="preserve">   Pension Security Fund</t>
  </si>
  <si>
    <t xml:space="preserve">   Health Security Fund</t>
  </si>
  <si>
    <t xml:space="preserve">   Sick benefit</t>
  </si>
  <si>
    <t xml:space="preserve">   Child-care pay expenditures</t>
  </si>
  <si>
    <t xml:space="preserve">   Medicine subsidies</t>
  </si>
  <si>
    <t xml:space="preserve">   Therapeutic aid subsidies</t>
  </si>
  <si>
    <t>Törvényi
 előirányzat</t>
  </si>
  <si>
    <t>approved</t>
  </si>
  <si>
    <t>Törvénnyel
módosított 
előirányzat</t>
  </si>
  <si>
    <t>appropriation amended by Law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</si>
  <si>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</si>
  <si>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</si>
  <si>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</si>
  <si>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</si>
  <si>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</si>
  <si>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</si>
  <si>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</si>
  <si>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</si>
  <si>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</si>
  <si>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</si>
  <si>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Hungarian State Treasury</t>
  </si>
  <si>
    <t>G/3 melléklet</t>
  </si>
  <si>
    <t xml:space="preserve">Appendix G/3 </t>
  </si>
  <si>
    <t>G/2 melléklet</t>
  </si>
  <si>
    <t>REVENUES COVERING PROVISIONS</t>
  </si>
  <si>
    <t>Total</t>
  </si>
  <si>
    <t>TOTAL REVENUES</t>
  </si>
  <si>
    <t>From the Central Budget</t>
  </si>
  <si>
    <t xml:space="preserve">EXPENDITURES OF SOCIAL SECURITY PROVISIONS </t>
  </si>
  <si>
    <t>Pensions</t>
  </si>
  <si>
    <t xml:space="preserve">Provisions in kind  </t>
  </si>
  <si>
    <t>preliminary facts</t>
  </si>
  <si>
    <t>Preliminary Balance of Social Security Funds</t>
  </si>
  <si>
    <t>A társadalombiztosítás pénzügyi alapjainak előzetes mérlege</t>
  </si>
  <si>
    <t>G/1 melléklet</t>
  </si>
  <si>
    <t>Előzetes teljesítés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</si>
  <si>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</si>
  <si>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</si>
  <si>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</si>
  <si>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</si>
  <si>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</si>
  <si>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</si>
  <si>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</si>
  <si>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</si>
  <si>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</si>
  <si>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</si>
  <si>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</si>
  <si>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Febr</t>
  </si>
  <si>
    <t>Sept</t>
  </si>
  <si>
    <t>Oct</t>
  </si>
  <si>
    <t>Nov</t>
  </si>
  <si>
    <t>Dec</t>
  </si>
  <si>
    <t>IX.hó</t>
  </si>
  <si>
    <t>Természetbeni ellátások</t>
  </si>
  <si>
    <t>VIII.hó</t>
  </si>
  <si>
    <t>Bevételek</t>
  </si>
  <si>
    <t>Kiadások</t>
  </si>
  <si>
    <t>TÁRSADALOMBIZTOSÍTÁSI ELLÁTÁSOK KIADÁSAI</t>
  </si>
  <si>
    <t>Járulék- és hozzájárulás bevételek összesen</t>
  </si>
  <si>
    <t>Egyéb bevételek</t>
  </si>
  <si>
    <t>V.hó</t>
  </si>
  <si>
    <t>Központi költségvetési forrásból</t>
  </si>
  <si>
    <t xml:space="preserve">PÉNZFORGALMI EGYENLEG </t>
  </si>
  <si>
    <t>ebből:  Ny Alap</t>
  </si>
  <si>
    <t xml:space="preserve">           E Alap</t>
  </si>
  <si>
    <t xml:space="preserve">      Táppénz</t>
  </si>
  <si>
    <t xml:space="preserve">      GYED</t>
  </si>
  <si>
    <t xml:space="preserve">      EA egyéb pénzbeli ellátásai</t>
  </si>
  <si>
    <t xml:space="preserve">      Gyógyszertámogatás</t>
  </si>
  <si>
    <t xml:space="preserve">      Gyógyászati segédeszköz támogatás</t>
  </si>
  <si>
    <t xml:space="preserve">      EA egyéb természetbeni ellátásai</t>
  </si>
  <si>
    <t>Vagyongazdálkodás bevételei</t>
  </si>
  <si>
    <t>Vagyongazdálkodás kiadásai</t>
  </si>
  <si>
    <t xml:space="preserve">  Employers' and employees' contributions</t>
  </si>
  <si>
    <t>Contributions from the central budget</t>
  </si>
  <si>
    <t>Total  of contributions</t>
  </si>
  <si>
    <t>% of facts **</t>
  </si>
  <si>
    <t xml:space="preserve">      Természetbeni ellátások céltartaléka</t>
  </si>
  <si>
    <t xml:space="preserve">   Provision of in-kind supplies</t>
  </si>
  <si>
    <t>XII.hó</t>
  </si>
  <si>
    <t xml:space="preserve">      Rokkantsági, rehabilitációs ellátások </t>
  </si>
  <si>
    <t>Költségvetési hozzájárulások</t>
  </si>
  <si>
    <t>Revenues of property management</t>
  </si>
  <si>
    <t>Revenues of Social Security budgetary institutions</t>
  </si>
  <si>
    <t>SUBTOTAL OF BUDGETARY REVENUES</t>
  </si>
  <si>
    <t xml:space="preserve">   Pregnancy and confinement benefit</t>
  </si>
  <si>
    <t xml:space="preserve">   Disability and rehabilitation provisions</t>
  </si>
  <si>
    <t>Expenditures of property management</t>
  </si>
  <si>
    <t>SUBTOTAL OF BUDGETARY EXPENDITURES</t>
  </si>
  <si>
    <t xml:space="preserve">   Other contributions</t>
  </si>
  <si>
    <t xml:space="preserve">   Contribution to health service</t>
  </si>
  <si>
    <t xml:space="preserve">   Penalty, fine</t>
  </si>
  <si>
    <t>REVENUES OF SOCIAL SECURITY BUDGETARY INSTITUTIONS</t>
  </si>
  <si>
    <t xml:space="preserve">BALANCE OF PROVIONS NOT BURDENING THE SOCIAL SECURITY FUNDS </t>
  </si>
  <si>
    <t xml:space="preserve">REIMBURSEMENTS OF PROVIONS NOT BURDENING THE SOCIAL SECURITY FUNDS </t>
  </si>
  <si>
    <t>NEM TB ALAPOKAT TERHELŐ ELLÁTÁSOK EGYENLEGE</t>
  </si>
  <si>
    <t xml:space="preserve">      Gyógyító-megelőző ellátás</t>
  </si>
  <si>
    <t>NEM TB ALAPOKAT TERHELŐ ELLÁTÁSOK KIADÁSAI</t>
  </si>
  <si>
    <t>Egyéb és vagyongazdálkodási bevételek</t>
  </si>
  <si>
    <t xml:space="preserve">   Other expenditures of Healt Securtity Fund</t>
  </si>
  <si>
    <t xml:space="preserve">   Other in-kind provisions of the Health Security Fund</t>
  </si>
  <si>
    <t>Revenues of property management and other revenues</t>
  </si>
  <si>
    <t>Guarantee and contribution to the provisions of the Social Security Funds</t>
  </si>
  <si>
    <t>Provisions financed from the Central Budget</t>
  </si>
  <si>
    <t>Provisions financed from other resources</t>
  </si>
  <si>
    <t>Retirement allowances</t>
  </si>
  <si>
    <t xml:space="preserve">   Other financial provisions of the Health Security Fund</t>
  </si>
  <si>
    <t>Egyéb és vagyongazdálkodási kiadások</t>
  </si>
  <si>
    <t>Expenditures of property management and other expenditures</t>
  </si>
  <si>
    <t>-</t>
  </si>
  <si>
    <t xml:space="preserve">   Curative and preventive provisions</t>
  </si>
  <si>
    <t>appropriation amended by governmental and ministerial decision</t>
  </si>
  <si>
    <t>*This also contains the money transfer as in the Budget Discharge Act.</t>
  </si>
  <si>
    <t>* The transfer of the Pension Fund's sufficit as in the budget discharge law is included.</t>
  </si>
  <si>
    <t>Garancia és hozzájárulás a TB. ellátásokhoz</t>
  </si>
  <si>
    <t xml:space="preserve">             E Alap</t>
  </si>
  <si>
    <t>ebből :  Csecsemőgondozási díj, Terhességi-gyermekágyi segély</t>
  </si>
  <si>
    <t xml:space="preserve">Egészségbiztosítás természetbeni ellátásai     </t>
  </si>
  <si>
    <t>ebből:   Gyógyító-megelőző ellátás</t>
  </si>
  <si>
    <t xml:space="preserve">              EA egyéb természetbeni ellátásai      </t>
  </si>
  <si>
    <t xml:space="preserve">             Természetbeni ellátások céltartaléka</t>
  </si>
  <si>
    <t xml:space="preserve">               Táppénz </t>
  </si>
  <si>
    <t xml:space="preserve">              GYED</t>
  </si>
  <si>
    <t xml:space="preserve">              Rokkantsági, rehabilitációs ellátások</t>
  </si>
  <si>
    <t xml:space="preserve">             EA egyéb pénzbeli ellátásai</t>
  </si>
  <si>
    <t>Módosított 
előirányzat</t>
  </si>
  <si>
    <t xml:space="preserve">      Szociális hozzájárulási adó, munkáltatói járulék</t>
  </si>
  <si>
    <t xml:space="preserve">      Biztosítotti járulék</t>
  </si>
  <si>
    <t>Teljesítés 
%-a *</t>
  </si>
  <si>
    <t>Egyéb forrásból</t>
  </si>
  <si>
    <t>BALANCE OF PROVISIONS NOT AFFECTING THE SOCIAL SECURITY FUNDS</t>
  </si>
  <si>
    <t xml:space="preserve">Provisions of health security in kind     </t>
  </si>
  <si>
    <t>EXPENDITURES OF PROVIONS NOT AFFECTING THE SOCIAL SECURITY FUNDS</t>
  </si>
  <si>
    <t xml:space="preserve">Központi költségvetésből finanszírozott ellátások </t>
  </si>
  <si>
    <t>Egyéb forrásból finanszírozott ellátások</t>
  </si>
  <si>
    <t>NEM A TB ALAPOKBÓL FIN. ELLÁTÁSOK KIADÁSAI</t>
  </si>
  <si>
    <t>** In 2015, data are showed in the % of the 2015 closing balance. In 2016, data are showed in the % of the appropriation defined by government and ministerial decision.</t>
  </si>
  <si>
    <t xml:space="preserve">  -  </t>
  </si>
  <si>
    <t xml:space="preserve">   Contributions of the insured people</t>
  </si>
  <si>
    <t>Contributions to the central budget</t>
  </si>
  <si>
    <t>Tb. költségvetési szerv kiadásai</t>
  </si>
  <si>
    <t xml:space="preserve"> Expenditures of Social Security budgetary institution</t>
  </si>
  <si>
    <t>E.ALAP KÖLTSÉGVETÉSI SZERVÉNEK KIADÁSAI</t>
  </si>
  <si>
    <t>* a teljesítés %-a az előző évnél előzetes teljesítés = 100,  a tárgyévnél a törvényi előirányzat = 100</t>
  </si>
  <si>
    <t>Költségvetési támogatások, hozzájárulások</t>
  </si>
  <si>
    <t>E.ALAP KÖLTSÉGVETÉSI SZERVÉNEK BEVÉTELEI</t>
  </si>
  <si>
    <t>Tb. költségvetési szerv bevételei</t>
  </si>
  <si>
    <t>NEM A TB ALAPOKBÓL FIN. ELLÁTÁSOK EGYENLEGE</t>
  </si>
  <si>
    <t>4. Szám</t>
  </si>
  <si>
    <t>No. 4</t>
  </si>
  <si>
    <t>2018.</t>
  </si>
  <si>
    <t>2019.</t>
  </si>
  <si>
    <t>Teljesítés       
 I-IV.hó</t>
  </si>
  <si>
    <t>Teljesítés        
I-IV.hó</t>
  </si>
  <si>
    <t>facts        January-April</t>
  </si>
  <si>
    <t/>
  </si>
  <si>
    <t>A társadalombiztosítás pénzügyi alapjai 2019. évi kiadásainak havi alakulása</t>
  </si>
  <si>
    <t>Monthly Expenditures of Social Security Funds 2019</t>
  </si>
  <si>
    <t>A társadalombiztosítás pénzügyi alapjai 2019. évi bevételeinek havi alakulása</t>
  </si>
  <si>
    <t>Monthly Revenues of Social Security Funds 2019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</si>
  <si>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</si>
  <si>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</si>
  <si>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</si>
  <si>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</si>
  <si>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</si>
  <si>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</si>
  <si>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</si>
  <si>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</si>
  <si>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</si>
  <si>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</si>
  <si>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January-December</t>
  </si>
  <si>
    <t>Teljesítés            
I-IV.hó</t>
  </si>
  <si>
    <t>Teljesítés       
 %-a</t>
  </si>
  <si>
    <t>% of facts</t>
  </si>
  <si>
    <t>Teljesítés        
%-a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</si>
</sst>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00"/>
    <numFmt numFmtId="167" formatCode="#\ ##0"/>
    <numFmt numFmtId="168" formatCode="yyyy/\ mmm\."/>
    <numFmt numFmtId="169" formatCode="0.0%"/>
    <numFmt numFmtId="170" formatCode="#,##0.0000"/>
    <numFmt numFmtId="171" formatCode="#,##0.00000"/>
    <numFmt numFmtId="172" formatCode="###,##0"/>
    <numFmt numFmtId="173" formatCode="###,##0.0"/>
    <numFmt numFmtId="174" formatCode="###,##0.000"/>
    <numFmt numFmtId="175" formatCode="#.##0"/>
    <numFmt numFmtId="176" formatCode="0.0000"/>
    <numFmt numFmtId="177" formatCode="0.000"/>
    <numFmt numFmtId="178" formatCode="_-* #,##0.0\ _F_t_-;\-* #,##0.0\ _F_t_-;_-* &quot;-&quot;??\ _F_t_-;_-@_-"/>
    <numFmt numFmtId="179" formatCode="_-* #,##0\ _F_t_-;\-* #,##0\ _F_t_-;_-* &quot;-&quot;??\ _F_t_-;_-@_-"/>
    <numFmt numFmtId="180" formatCode="###,##0.00"/>
    <numFmt numFmtId="181" formatCode="#.0\ ##0"/>
    <numFmt numFmtId="182" formatCode="#.\ ##0"/>
    <numFmt numFmtId="183" formatCode="#.##"/>
    <numFmt numFmtId="184" formatCode="#.#"/>
    <numFmt numFmtId="185" formatCode="0.00000"/>
    <numFmt numFmtId="186" formatCode="#,##0&quot;Ft&quot;;\-#,##0&quot;Ft&quot;"/>
    <numFmt numFmtId="187" formatCode="#,##0&quot;Ft&quot;;[Red]\-#,##0&quot;Ft&quot;"/>
    <numFmt numFmtId="188" formatCode="#,##0.00&quot;Ft&quot;;\-#,##0.00&quot;Ft&quot;"/>
    <numFmt numFmtId="189" formatCode="#,##0.00&quot;Ft&quot;;[Red]\-#,##0.00&quot;Ft&quot;"/>
    <numFmt numFmtId="190" formatCode="_-* #,##0&quot;Ft&quot;_-;\-* #,##0&quot;Ft&quot;_-;_-* &quot;-&quot;&quot;Ft&quot;_-;_-@_-"/>
    <numFmt numFmtId="191" formatCode="_-* #,##0_F_t_-;\-* #,##0_F_t_-;_-* &quot;-&quot;_F_t_-;_-@_-"/>
    <numFmt numFmtId="192" formatCode="_-* #,##0.00&quot;Ft&quot;_-;\-* #,##0.00&quot;Ft&quot;_-;_-* &quot;-&quot;??&quot;Ft&quot;_-;_-@_-"/>
    <numFmt numFmtId="193" formatCode="_-* #,##0.00_F_t_-;\-* #,##0.00_F_t_-;_-* &quot;-&quot;??_F_t_-;_-@_-"/>
    <numFmt numFmtId="194" formatCode="#,##0.000000000000000000"/>
    <numFmt numFmtId="195" formatCode="#,##0.000000"/>
    <numFmt numFmtId="196" formatCode="#,##0.0000000"/>
    <numFmt numFmtId="197" formatCode="#,##0.00000000"/>
    <numFmt numFmtId="198" formatCode="&quot;Igen&quot;;&quot;Igen&quot;;&quot;Nem&quot;"/>
    <numFmt numFmtId="199" formatCode="&quot;Igaz&quot;;&quot;Igaz&quot;;&quot;Hamis&quot;"/>
    <numFmt numFmtId="200" formatCode="&quot;Be&quot;;&quot;Be&quot;;&quot;Ki&quot;"/>
    <numFmt numFmtId="201" formatCode="0.0000000"/>
    <numFmt numFmtId="202" formatCode="0.000000"/>
    <numFmt numFmtId="203" formatCode="#.00\ ##0"/>
    <numFmt numFmtId="204" formatCode="#.000\ ##0"/>
    <numFmt numFmtId="205" formatCode="#.0000\ ##0"/>
    <numFmt numFmtId="206" formatCode="[$€-2]\ #\ ##,000_);[Red]\([$€-2]\ #\ ##,000\)"/>
    <numFmt numFmtId="207" formatCode="[$¥€-2]\ #\ ##,000_);[Red]\([$€-2]\ #\ ##,000\)"/>
    <numFmt numFmtId="208" formatCode="mm\-dd\ hh:mm"/>
    <numFmt numFmtId="209" formatCode="[$-40E]yyyy\.\ mmmm\ d\."/>
    <numFmt numFmtId="210" formatCode="#,##0_);[Red]\-#,##0_)"/>
    <numFmt numFmtId="211" formatCode="_-* #,##0.0\ _F_t_-;\-* #,##0.0\ _F_t_-;_-* &quot;-&quot;?\ _F_t_-;_-@_-"/>
    <numFmt numFmtId="212" formatCode="#,##0.000000000"/>
  </numFmts>
  <fonts count="79">
    <font>
      <sz val="10"/>
      <name val="Times New Roman"/>
      <family val="0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b/>
      <sz val="10"/>
      <color indexed="62"/>
      <name val="Times New Roman CE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color indexed="8"/>
      <name val="Times New Roman CE"/>
      <family val="1"/>
    </font>
    <font>
      <b/>
      <sz val="14"/>
      <color indexed="12"/>
      <name val="Times New Roman CE"/>
      <family val="1"/>
    </font>
    <font>
      <b/>
      <sz val="12"/>
      <color indexed="62"/>
      <name val="Times New Roman CE"/>
      <family val="1"/>
    </font>
    <font>
      <b/>
      <sz val="10"/>
      <color indexed="62"/>
      <name val="Times New Roman"/>
      <family val="1"/>
    </font>
    <font>
      <sz val="12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8"/>
      <name val="Arial CE"/>
      <family val="2"/>
    </font>
    <font>
      <i/>
      <sz val="10"/>
      <color indexed="18"/>
      <name val="Times New Roman CE"/>
      <family val="1"/>
    </font>
    <font>
      <sz val="10"/>
      <color indexed="9"/>
      <name val="Times New Roman"/>
      <family val="1"/>
    </font>
    <font>
      <b/>
      <i/>
      <sz val="10"/>
      <color indexed="62"/>
      <name val="Times New Roman CE"/>
      <family val="1"/>
    </font>
    <font>
      <i/>
      <sz val="10"/>
      <color indexed="62"/>
      <name val="Times New Roman CE"/>
      <family val="1"/>
    </font>
    <font>
      <sz val="8"/>
      <name val="Times New Roman"/>
      <family val="1"/>
    </font>
    <font>
      <sz val="12"/>
      <color indexed="18"/>
      <name val="Times New Roman CE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57"/>
      <name val="Times New Roman CE"/>
      <family val="1"/>
    </font>
    <font>
      <sz val="11.5"/>
      <color indexed="8"/>
      <name val="Times New Roman CE"/>
      <family val="0"/>
    </font>
    <font>
      <sz val="9"/>
      <color indexed="8"/>
      <name val="Times New Roman CE"/>
      <family val="0"/>
    </font>
    <font>
      <b/>
      <sz val="11.25"/>
      <color indexed="58"/>
      <name val="Times New Roman CE"/>
      <family val="0"/>
    </font>
    <font>
      <sz val="11.25"/>
      <color indexed="8"/>
      <name val="Times New Roman CE"/>
      <family val="0"/>
    </font>
    <font>
      <sz val="8.25"/>
      <color indexed="8"/>
      <name val="Times New Roman CE"/>
      <family val="0"/>
    </font>
    <font>
      <b/>
      <sz val="11"/>
      <color indexed="58"/>
      <name val="Times New Roman CE"/>
      <family val="0"/>
    </font>
    <font>
      <sz val="11"/>
      <name val="Times New Roman"/>
      <family val="1"/>
    </font>
    <font>
      <sz val="11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 CE"/>
      <family val="0"/>
    </font>
    <font>
      <sz val="10"/>
      <color indexed="9"/>
      <name val="Times New Roman C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Times New Roman"/>
      <family val="1"/>
    </font>
    <font>
      <sz val="10"/>
      <color theme="0"/>
      <name val="Arial CE"/>
      <family val="0"/>
    </font>
    <font>
      <sz val="10"/>
      <color theme="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hair">
        <color indexed="55"/>
      </left>
      <right style="hair">
        <color indexed="55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55"/>
      </left>
      <right style="hair">
        <color indexed="55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>
        <color indexed="55"/>
      </left>
      <right style="hair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dotted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hair">
        <color indexed="55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>
        <color indexed="55"/>
      </right>
      <top>
        <color indexed="63"/>
      </top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 style="thin"/>
      <top style="thin"/>
      <bottom style="thin"/>
    </border>
    <border>
      <left>
        <color indexed="63"/>
      </left>
      <right style="hair">
        <color indexed="55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>
        <color indexed="55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thin"/>
      <top style="thin"/>
      <bottom style="dotted"/>
    </border>
    <border>
      <left style="thin"/>
      <right>
        <color indexed="63"/>
      </right>
      <top style="medium"/>
      <bottom style="medium"/>
    </border>
    <border>
      <left style="hair">
        <color indexed="55"/>
      </left>
      <right style="hair">
        <color indexed="55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>
        <color indexed="55"/>
      </left>
      <right style="hair">
        <color indexed="55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hair">
        <color indexed="55"/>
      </left>
      <right style="medium"/>
      <top style="medium"/>
      <bottom style="medium"/>
    </border>
    <border>
      <left style="thin"/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63" applyFont="1">
      <alignment/>
      <protection/>
    </xf>
    <xf numFmtId="0" fontId="5" fillId="0" borderId="0" xfId="64" applyFont="1">
      <alignment/>
      <protection/>
    </xf>
    <xf numFmtId="0" fontId="5" fillId="0" borderId="0" xfId="64" applyFont="1" applyProtection="1">
      <alignment/>
      <protection locked="0"/>
    </xf>
    <xf numFmtId="0" fontId="5" fillId="0" borderId="0" xfId="63" applyFo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164" fontId="5" fillId="0" borderId="10" xfId="63" applyNumberFormat="1" applyFont="1" applyBorder="1" applyAlignment="1">
      <alignment/>
      <protection/>
    </xf>
    <xf numFmtId="3" fontId="5" fillId="0" borderId="0" xfId="63" applyNumberFormat="1" applyFont="1" applyFill="1" applyBorder="1">
      <alignment/>
      <protection/>
    </xf>
    <xf numFmtId="0" fontId="0" fillId="0" borderId="0" xfId="0" applyFont="1" applyAlignment="1">
      <alignment/>
    </xf>
    <xf numFmtId="3" fontId="5" fillId="0" borderId="11" xfId="63" applyNumberFormat="1" applyFont="1" applyBorder="1" applyAlignment="1">
      <alignment/>
      <protection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5" fillId="0" borderId="13" xfId="63" applyNumberFormat="1" applyFont="1" applyBorder="1" applyAlignment="1">
      <alignment/>
      <protection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12" fillId="0" borderId="0" xfId="0" applyFont="1" applyAlignment="1">
      <alignment/>
    </xf>
    <xf numFmtId="0" fontId="8" fillId="0" borderId="0" xfId="63" applyFont="1" applyAlignment="1">
      <alignment vertical="top"/>
      <protection/>
    </xf>
    <xf numFmtId="0" fontId="8" fillId="0" borderId="0" xfId="0" applyFont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14" xfId="0" applyFont="1" applyFill="1" applyBorder="1" applyAlignment="1">
      <alignment horizontal="centerContinuous" vertical="center" wrapText="1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10" fillId="0" borderId="13" xfId="63" applyNumberFormat="1" applyFont="1" applyBorder="1" applyAlignment="1">
      <alignment horizontal="right"/>
      <protection/>
    </xf>
    <xf numFmtId="3" fontId="7" fillId="0" borderId="19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 wrapText="1"/>
    </xf>
    <xf numFmtId="3" fontId="10" fillId="0" borderId="13" xfId="63" applyNumberFormat="1" applyFont="1" applyBorder="1" applyAlignment="1">
      <alignment horizontal="right" vertical="top"/>
      <protection/>
    </xf>
    <xf numFmtId="3" fontId="7" fillId="0" borderId="23" xfId="63" applyNumberFormat="1" applyFont="1" applyBorder="1" applyAlignment="1">
      <alignment horizontal="right" vertical="top"/>
      <protection/>
    </xf>
    <xf numFmtId="3" fontId="7" fillId="0" borderId="13" xfId="63" applyNumberFormat="1" applyFont="1" applyBorder="1" applyAlignment="1">
      <alignment horizontal="right" vertical="top"/>
      <protection/>
    </xf>
    <xf numFmtId="3" fontId="7" fillId="33" borderId="13" xfId="63" applyNumberFormat="1" applyFont="1" applyFill="1" applyBorder="1" applyAlignment="1">
      <alignment horizontal="right" vertical="top"/>
      <protection/>
    </xf>
    <xf numFmtId="0" fontId="5" fillId="0" borderId="0" xfId="64" applyFont="1" applyAlignment="1">
      <alignment horizontal="right"/>
      <protection/>
    </xf>
    <xf numFmtId="0" fontId="18" fillId="0" borderId="0" xfId="0" applyFont="1" applyAlignment="1">
      <alignment/>
    </xf>
    <xf numFmtId="0" fontId="13" fillId="0" borderId="24" xfId="0" applyFont="1" applyBorder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  <xf numFmtId="0" fontId="5" fillId="0" borderId="0" xfId="63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10" fillId="0" borderId="25" xfId="63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164" fontId="5" fillId="0" borderId="0" xfId="64" applyNumberFormat="1" applyFont="1">
      <alignment/>
      <protection/>
    </xf>
    <xf numFmtId="164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5" fillId="0" borderId="0" xfId="0" applyNumberFormat="1" applyFont="1" applyFill="1" applyBorder="1" applyAlignment="1">
      <alignment/>
    </xf>
    <xf numFmtId="167" fontId="5" fillId="0" borderId="0" xfId="63" applyNumberFormat="1" applyFont="1">
      <alignment/>
      <protection/>
    </xf>
    <xf numFmtId="167" fontId="5" fillId="0" borderId="0" xfId="0" applyNumberFormat="1" applyFont="1" applyFill="1" applyAlignment="1">
      <alignment/>
    </xf>
    <xf numFmtId="167" fontId="5" fillId="0" borderId="0" xfId="64" applyNumberFormat="1" applyFont="1">
      <alignment/>
      <protection/>
    </xf>
    <xf numFmtId="167" fontId="5" fillId="0" borderId="0" xfId="64" applyNumberFormat="1" applyFont="1" applyProtection="1">
      <alignment/>
      <protection locked="0"/>
    </xf>
    <xf numFmtId="167" fontId="5" fillId="0" borderId="0" xfId="63" applyNumberFormat="1" applyFont="1" applyFill="1" applyProtection="1">
      <alignment/>
      <protection locked="0"/>
    </xf>
    <xf numFmtId="167" fontId="5" fillId="0" borderId="0" xfId="63" applyNumberFormat="1" applyFont="1" applyProtection="1">
      <alignment/>
      <protection locked="0"/>
    </xf>
    <xf numFmtId="165" fontId="0" fillId="0" borderId="0" xfId="0" applyNumberFormat="1" applyAlignment="1">
      <alignment/>
    </xf>
    <xf numFmtId="3" fontId="13" fillId="0" borderId="0" xfId="0" applyNumberFormat="1" applyFont="1" applyFill="1" applyAlignment="1">
      <alignment/>
    </xf>
    <xf numFmtId="3" fontId="7" fillId="33" borderId="12" xfId="63" applyNumberFormat="1" applyFont="1" applyFill="1" applyBorder="1" applyAlignment="1">
      <alignment horizontal="right" vertical="top"/>
      <protection/>
    </xf>
    <xf numFmtId="0" fontId="11" fillId="0" borderId="0" xfId="0" applyFont="1" applyBorder="1" applyAlignment="1">
      <alignment/>
    </xf>
    <xf numFmtId="3" fontId="25" fillId="33" borderId="13" xfId="63" applyNumberFormat="1" applyFont="1" applyFill="1" applyBorder="1" applyAlignment="1">
      <alignment horizontal="right" vertical="top"/>
      <protection/>
    </xf>
    <xf numFmtId="3" fontId="25" fillId="33" borderId="26" xfId="63" applyNumberFormat="1" applyFont="1" applyFill="1" applyBorder="1" applyAlignment="1">
      <alignment horizontal="right" vertical="top"/>
      <protection/>
    </xf>
    <xf numFmtId="3" fontId="24" fillId="33" borderId="26" xfId="63" applyNumberFormat="1" applyFont="1" applyFill="1" applyBorder="1" applyAlignment="1">
      <alignment horizontal="right" vertical="top"/>
      <protection/>
    </xf>
    <xf numFmtId="173" fontId="5" fillId="0" borderId="27" xfId="63" applyNumberFormat="1" applyFont="1" applyBorder="1" applyAlignment="1">
      <alignment/>
      <protection/>
    </xf>
    <xf numFmtId="173" fontId="5" fillId="0" borderId="10" xfId="63" applyNumberFormat="1" applyFont="1" applyBorder="1" applyAlignment="1">
      <alignment/>
      <protection/>
    </xf>
    <xf numFmtId="173" fontId="7" fillId="0" borderId="28" xfId="0" applyNumberFormat="1" applyFont="1" applyFill="1" applyBorder="1" applyAlignment="1">
      <alignment/>
    </xf>
    <xf numFmtId="173" fontId="7" fillId="0" borderId="29" xfId="0" applyNumberFormat="1" applyFont="1" applyFill="1" applyBorder="1" applyAlignment="1">
      <alignment/>
    </xf>
    <xf numFmtId="173" fontId="7" fillId="0" borderId="30" xfId="0" applyNumberFormat="1" applyFont="1" applyFill="1" applyBorder="1" applyAlignment="1">
      <alignment/>
    </xf>
    <xf numFmtId="173" fontId="7" fillId="0" borderId="31" xfId="0" applyNumberFormat="1" applyFont="1" applyFill="1" applyBorder="1" applyAlignment="1">
      <alignment/>
    </xf>
    <xf numFmtId="173" fontId="5" fillId="0" borderId="30" xfId="63" applyNumberFormat="1" applyFont="1" applyBorder="1" applyAlignment="1">
      <alignment/>
      <protection/>
    </xf>
    <xf numFmtId="173" fontId="5" fillId="0" borderId="31" xfId="63" applyNumberFormat="1" applyFont="1" applyBorder="1" applyAlignment="1">
      <alignment/>
      <protection/>
    </xf>
    <xf numFmtId="173" fontId="7" fillId="0" borderId="32" xfId="0" applyNumberFormat="1" applyFont="1" applyFill="1" applyBorder="1" applyAlignment="1">
      <alignment/>
    </xf>
    <xf numFmtId="173" fontId="7" fillId="0" borderId="33" xfId="0" applyNumberFormat="1" applyFont="1" applyFill="1" applyBorder="1" applyAlignment="1">
      <alignment/>
    </xf>
    <xf numFmtId="173" fontId="10" fillId="0" borderId="30" xfId="63" applyNumberFormat="1" applyFont="1" applyBorder="1" applyAlignment="1">
      <alignment vertical="top"/>
      <protection/>
    </xf>
    <xf numFmtId="173" fontId="10" fillId="0" borderId="31" xfId="63" applyNumberFormat="1" applyFont="1" applyBorder="1" applyAlignment="1">
      <alignment vertical="top"/>
      <protection/>
    </xf>
    <xf numFmtId="173" fontId="7" fillId="0" borderId="34" xfId="63" applyNumberFormat="1" applyFont="1" applyBorder="1" applyAlignment="1">
      <alignment vertical="top"/>
      <protection/>
    </xf>
    <xf numFmtId="173" fontId="7" fillId="0" borderId="35" xfId="63" applyNumberFormat="1" applyFont="1" applyBorder="1" applyAlignment="1">
      <alignment vertical="top"/>
      <protection/>
    </xf>
    <xf numFmtId="173" fontId="7" fillId="0" borderId="30" xfId="63" applyNumberFormat="1" applyFont="1" applyBorder="1" applyAlignment="1">
      <alignment vertical="top"/>
      <protection/>
    </xf>
    <xf numFmtId="173" fontId="7" fillId="0" borderId="31" xfId="63" applyNumberFormat="1" applyFont="1" applyBorder="1" applyAlignment="1">
      <alignment vertical="top"/>
      <protection/>
    </xf>
    <xf numFmtId="173" fontId="10" fillId="0" borderId="36" xfId="63" applyNumberFormat="1" applyFont="1" applyFill="1" applyBorder="1" applyAlignment="1">
      <alignment/>
      <protection/>
    </xf>
    <xf numFmtId="173" fontId="10" fillId="0" borderId="37" xfId="63" applyNumberFormat="1" applyFont="1" applyFill="1" applyBorder="1" applyAlignment="1">
      <alignment/>
      <protection/>
    </xf>
    <xf numFmtId="173" fontId="25" fillId="33" borderId="30" xfId="63" applyNumberFormat="1" applyFont="1" applyFill="1" applyBorder="1" applyAlignment="1">
      <alignment vertical="top"/>
      <protection/>
    </xf>
    <xf numFmtId="173" fontId="25" fillId="33" borderId="31" xfId="63" applyNumberFormat="1" applyFont="1" applyFill="1" applyBorder="1" applyAlignment="1">
      <alignment vertical="top"/>
      <protection/>
    </xf>
    <xf numFmtId="173" fontId="7" fillId="33" borderId="28" xfId="63" applyNumberFormat="1" applyFont="1" applyFill="1" applyBorder="1" applyAlignment="1">
      <alignment vertical="top"/>
      <protection/>
    </xf>
    <xf numFmtId="173" fontId="7" fillId="33" borderId="29" xfId="63" applyNumberFormat="1" applyFont="1" applyFill="1" applyBorder="1" applyAlignment="1">
      <alignment vertical="top"/>
      <protection/>
    </xf>
    <xf numFmtId="173" fontId="7" fillId="33" borderId="30" xfId="63" applyNumberFormat="1" applyFont="1" applyFill="1" applyBorder="1" applyAlignment="1">
      <alignment/>
      <protection/>
    </xf>
    <xf numFmtId="173" fontId="7" fillId="33" borderId="31" xfId="63" applyNumberFormat="1" applyFont="1" applyFill="1" applyBorder="1" applyAlignment="1">
      <alignment/>
      <protection/>
    </xf>
    <xf numFmtId="173" fontId="25" fillId="33" borderId="38" xfId="0" applyNumberFormat="1" applyFont="1" applyFill="1" applyBorder="1" applyAlignment="1">
      <alignment/>
    </xf>
    <xf numFmtId="173" fontId="25" fillId="33" borderId="39" xfId="0" applyNumberFormat="1" applyFont="1" applyFill="1" applyBorder="1" applyAlignment="1">
      <alignment/>
    </xf>
    <xf numFmtId="173" fontId="7" fillId="33" borderId="28" xfId="0" applyNumberFormat="1" applyFont="1" applyFill="1" applyBorder="1" applyAlignment="1">
      <alignment/>
    </xf>
    <xf numFmtId="173" fontId="7" fillId="33" borderId="29" xfId="0" applyNumberFormat="1" applyFont="1" applyFill="1" applyBorder="1" applyAlignment="1">
      <alignment/>
    </xf>
    <xf numFmtId="173" fontId="24" fillId="33" borderId="38" xfId="0" applyNumberFormat="1" applyFont="1" applyFill="1" applyBorder="1" applyAlignment="1">
      <alignment/>
    </xf>
    <xf numFmtId="173" fontId="24" fillId="33" borderId="39" xfId="0" applyNumberFormat="1" applyFont="1" applyFill="1" applyBorder="1" applyAlignment="1">
      <alignment/>
    </xf>
    <xf numFmtId="173" fontId="5" fillId="0" borderId="40" xfId="63" applyNumberFormat="1" applyFont="1" applyBorder="1" applyAlignment="1">
      <alignment/>
      <protection/>
    </xf>
    <xf numFmtId="173" fontId="7" fillId="0" borderId="41" xfId="0" applyNumberFormat="1" applyFont="1" applyFill="1" applyBorder="1" applyAlignment="1">
      <alignment/>
    </xf>
    <xf numFmtId="173" fontId="7" fillId="0" borderId="42" xfId="0" applyNumberFormat="1" applyFont="1" applyFill="1" applyBorder="1" applyAlignment="1">
      <alignment/>
    </xf>
    <xf numFmtId="173" fontId="5" fillId="0" borderId="42" xfId="63" applyNumberFormat="1" applyFont="1" applyBorder="1" applyAlignment="1">
      <alignment/>
      <protection/>
    </xf>
    <xf numFmtId="173" fontId="10" fillId="0" borderId="42" xfId="63" applyNumberFormat="1" applyFont="1" applyBorder="1" applyAlignment="1">
      <alignment/>
      <protection/>
    </xf>
    <xf numFmtId="173" fontId="10" fillId="0" borderId="30" xfId="63" applyNumberFormat="1" applyFont="1" applyBorder="1" applyAlignment="1">
      <alignment/>
      <protection/>
    </xf>
    <xf numFmtId="173" fontId="10" fillId="0" borderId="31" xfId="63" applyNumberFormat="1" applyFont="1" applyBorder="1" applyAlignment="1">
      <alignment/>
      <protection/>
    </xf>
    <xf numFmtId="173" fontId="5" fillId="0" borderId="30" xfId="63" applyNumberFormat="1" applyFont="1" applyFill="1" applyBorder="1" applyAlignment="1">
      <alignment/>
      <protection/>
    </xf>
    <xf numFmtId="173" fontId="5" fillId="0" borderId="31" xfId="63" applyNumberFormat="1" applyFont="1" applyFill="1" applyBorder="1" applyAlignment="1">
      <alignment/>
      <protection/>
    </xf>
    <xf numFmtId="173" fontId="10" fillId="0" borderId="43" xfId="63" applyNumberFormat="1" applyFont="1" applyBorder="1" applyAlignment="1">
      <alignment/>
      <protection/>
    </xf>
    <xf numFmtId="173" fontId="7" fillId="0" borderId="44" xfId="0" applyNumberFormat="1" applyFont="1" applyFill="1" applyBorder="1" applyAlignment="1">
      <alignment/>
    </xf>
    <xf numFmtId="173" fontId="5" fillId="0" borderId="0" xfId="64" applyNumberFormat="1" applyFont="1">
      <alignment/>
      <protection/>
    </xf>
    <xf numFmtId="173" fontId="5" fillId="0" borderId="0" xfId="64" applyNumberFormat="1" applyFont="1" applyProtection="1">
      <alignment/>
      <protection locked="0"/>
    </xf>
    <xf numFmtId="173" fontId="5" fillId="0" borderId="0" xfId="63" applyNumberFormat="1" applyFont="1" applyFill="1" applyProtection="1">
      <alignment/>
      <protection locked="0"/>
    </xf>
    <xf numFmtId="173" fontId="5" fillId="0" borderId="0" xfId="63" applyNumberFormat="1" applyFont="1" applyProtection="1">
      <alignment/>
      <protection locked="0"/>
    </xf>
    <xf numFmtId="0" fontId="8" fillId="0" borderId="0" xfId="63" applyFont="1" applyFill="1" applyAlignment="1">
      <alignment vertical="top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 vertical="center" wrapText="1"/>
    </xf>
    <xf numFmtId="0" fontId="13" fillId="0" borderId="0" xfId="0" applyFont="1" applyFill="1" applyAlignment="1">
      <alignment horizontal="right"/>
    </xf>
    <xf numFmtId="0" fontId="8" fillId="0" borderId="45" xfId="0" applyFont="1" applyFill="1" applyBorder="1" applyAlignment="1">
      <alignment/>
    </xf>
    <xf numFmtId="0" fontId="13" fillId="0" borderId="21" xfId="0" applyFont="1" applyFill="1" applyBorder="1" applyAlignment="1">
      <alignment horizontal="centerContinuous" vertical="center" wrapText="1"/>
    </xf>
    <xf numFmtId="0" fontId="13" fillId="0" borderId="46" xfId="0" applyFont="1" applyFill="1" applyBorder="1" applyAlignment="1">
      <alignment horizontal="centerContinuous" vertical="center" wrapText="1"/>
    </xf>
    <xf numFmtId="0" fontId="16" fillId="0" borderId="18" xfId="0" applyFont="1" applyFill="1" applyBorder="1" applyAlignment="1">
      <alignment horizontal="center" vertical="top"/>
    </xf>
    <xf numFmtId="3" fontId="8" fillId="0" borderId="47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45" xfId="0" applyFont="1" applyFill="1" applyBorder="1" applyAlignment="1">
      <alignment vertical="center"/>
    </xf>
    <xf numFmtId="165" fontId="14" fillId="0" borderId="0" xfId="0" applyNumberFormat="1" applyFont="1" applyFill="1" applyAlignment="1">
      <alignment/>
    </xf>
    <xf numFmtId="164" fontId="15" fillId="0" borderId="16" xfId="0" applyNumberFormat="1" applyFont="1" applyFill="1" applyBorder="1" applyAlignment="1">
      <alignment vertical="center"/>
    </xf>
    <xf numFmtId="164" fontId="13" fillId="0" borderId="16" xfId="0" applyNumberFormat="1" applyFont="1" applyFill="1" applyBorder="1" applyAlignment="1">
      <alignment vertical="center"/>
    </xf>
    <xf numFmtId="164" fontId="15" fillId="0" borderId="18" xfId="0" applyNumberFormat="1" applyFont="1" applyFill="1" applyBorder="1" applyAlignment="1">
      <alignment vertical="center"/>
    </xf>
    <xf numFmtId="0" fontId="13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8" fillId="0" borderId="0" xfId="0" applyFont="1" applyFill="1" applyAlignment="1">
      <alignment horizontal="right"/>
    </xf>
    <xf numFmtId="3" fontId="5" fillId="0" borderId="13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 horizontal="right"/>
    </xf>
    <xf numFmtId="164" fontId="13" fillId="0" borderId="48" xfId="0" applyNumberFormat="1" applyFont="1" applyFill="1" applyBorder="1" applyAlignment="1">
      <alignment horizontal="right"/>
    </xf>
    <xf numFmtId="164" fontId="13" fillId="0" borderId="49" xfId="0" applyNumberFormat="1" applyFont="1" applyFill="1" applyBorder="1" applyAlignment="1">
      <alignment horizontal="right"/>
    </xf>
    <xf numFmtId="164" fontId="27" fillId="0" borderId="46" xfId="0" applyNumberFormat="1" applyFont="1" applyFill="1" applyBorder="1" applyAlignment="1">
      <alignment horizontal="right"/>
    </xf>
    <xf numFmtId="164" fontId="13" fillId="0" borderId="46" xfId="0" applyNumberFormat="1" applyFont="1" applyFill="1" applyBorder="1" applyAlignment="1">
      <alignment horizontal="right"/>
    </xf>
    <xf numFmtId="164" fontId="17" fillId="0" borderId="46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/>
    </xf>
    <xf numFmtId="164" fontId="13" fillId="0" borderId="51" xfId="0" applyNumberFormat="1" applyFont="1" applyFill="1" applyBorder="1" applyAlignment="1">
      <alignment/>
    </xf>
    <xf numFmtId="164" fontId="13" fillId="0" borderId="52" xfId="0" applyNumberFormat="1" applyFont="1" applyFill="1" applyBorder="1" applyAlignment="1">
      <alignment wrapText="1"/>
    </xf>
    <xf numFmtId="164" fontId="13" fillId="0" borderId="53" xfId="0" applyNumberFormat="1" applyFont="1" applyFill="1" applyBorder="1" applyAlignment="1">
      <alignment wrapText="1"/>
    </xf>
    <xf numFmtId="164" fontId="13" fillId="0" borderId="47" xfId="0" applyNumberFormat="1" applyFont="1" applyFill="1" applyBorder="1" applyAlignment="1">
      <alignment/>
    </xf>
    <xf numFmtId="164" fontId="13" fillId="0" borderId="54" xfId="0" applyNumberFormat="1" applyFont="1" applyFill="1" applyBorder="1" applyAlignment="1">
      <alignment wrapText="1"/>
    </xf>
    <xf numFmtId="164" fontId="27" fillId="0" borderId="55" xfId="0" applyNumberFormat="1" applyFont="1" applyFill="1" applyBorder="1" applyAlignment="1">
      <alignment/>
    </xf>
    <xf numFmtId="164" fontId="27" fillId="0" borderId="20" xfId="0" applyNumberFormat="1" applyFont="1" applyFill="1" applyBorder="1" applyAlignment="1">
      <alignment/>
    </xf>
    <xf numFmtId="164" fontId="13" fillId="0" borderId="56" xfId="0" applyNumberFormat="1" applyFont="1" applyFill="1" applyBorder="1" applyAlignment="1">
      <alignment wrapText="1"/>
    </xf>
    <xf numFmtId="164" fontId="13" fillId="0" borderId="51" xfId="0" applyNumberFormat="1" applyFont="1" applyFill="1" applyBorder="1" applyAlignment="1">
      <alignment horizontal="right"/>
    </xf>
    <xf numFmtId="164" fontId="13" fillId="0" borderId="34" xfId="0" applyNumberFormat="1" applyFont="1" applyFill="1" applyBorder="1" applyAlignment="1">
      <alignment horizontal="right"/>
    </xf>
    <xf numFmtId="164" fontId="13" fillId="0" borderId="53" xfId="0" applyNumberFormat="1" applyFont="1" applyFill="1" applyBorder="1" applyAlignment="1">
      <alignment horizontal="right"/>
    </xf>
    <xf numFmtId="164" fontId="13" fillId="0" borderId="56" xfId="0" applyNumberFormat="1" applyFont="1" applyFill="1" applyBorder="1" applyAlignment="1">
      <alignment horizontal="right"/>
    </xf>
    <xf numFmtId="164" fontId="13" fillId="0" borderId="56" xfId="0" applyNumberFormat="1" applyFont="1" applyFill="1" applyBorder="1" applyAlignment="1">
      <alignment horizontal="right" wrapText="1"/>
    </xf>
    <xf numFmtId="164" fontId="13" fillId="0" borderId="30" xfId="0" applyNumberFormat="1" applyFont="1" applyFill="1" applyBorder="1" applyAlignment="1">
      <alignment wrapText="1"/>
    </xf>
    <xf numFmtId="164" fontId="13" fillId="0" borderId="47" xfId="0" applyNumberFormat="1" applyFont="1" applyFill="1" applyBorder="1" applyAlignment="1">
      <alignment horizontal="right"/>
    </xf>
    <xf numFmtId="164" fontId="13" fillId="0" borderId="30" xfId="0" applyNumberFormat="1" applyFont="1" applyFill="1" applyBorder="1" applyAlignment="1">
      <alignment horizontal="right" wrapText="1"/>
    </xf>
    <xf numFmtId="164" fontId="27" fillId="0" borderId="38" xfId="0" applyNumberFormat="1" applyFont="1" applyFill="1" applyBorder="1" applyAlignment="1">
      <alignment/>
    </xf>
    <xf numFmtId="164" fontId="27" fillId="0" borderId="55" xfId="0" applyNumberFormat="1" applyFont="1" applyFill="1" applyBorder="1" applyAlignment="1">
      <alignment horizontal="right"/>
    </xf>
    <xf numFmtId="164" fontId="27" fillId="0" borderId="38" xfId="0" applyNumberFormat="1" applyFont="1" applyFill="1" applyBorder="1" applyAlignment="1">
      <alignment horizontal="right"/>
    </xf>
    <xf numFmtId="164" fontId="13" fillId="0" borderId="55" xfId="0" applyNumberFormat="1" applyFont="1" applyFill="1" applyBorder="1" applyAlignment="1">
      <alignment horizontal="right"/>
    </xf>
    <xf numFmtId="164" fontId="13" fillId="0" borderId="38" xfId="0" applyNumberFormat="1" applyFont="1" applyFill="1" applyBorder="1" applyAlignment="1">
      <alignment horizontal="right"/>
    </xf>
    <xf numFmtId="164" fontId="13" fillId="0" borderId="57" xfId="0" applyNumberFormat="1" applyFont="1" applyFill="1" applyBorder="1" applyAlignment="1">
      <alignment horizontal="right"/>
    </xf>
    <xf numFmtId="164" fontId="17" fillId="0" borderId="38" xfId="0" applyNumberFormat="1" applyFont="1" applyFill="1" applyBorder="1" applyAlignment="1">
      <alignment/>
    </xf>
    <xf numFmtId="164" fontId="17" fillId="0" borderId="55" xfId="0" applyNumberFormat="1" applyFont="1" applyFill="1" applyBorder="1" applyAlignment="1">
      <alignment horizontal="right"/>
    </xf>
    <xf numFmtId="164" fontId="17" fillId="0" borderId="38" xfId="0" applyNumberFormat="1" applyFont="1" applyFill="1" applyBorder="1" applyAlignment="1">
      <alignment horizontal="right"/>
    </xf>
    <xf numFmtId="164" fontId="13" fillId="0" borderId="58" xfId="0" applyNumberFormat="1" applyFont="1" applyFill="1" applyBorder="1" applyAlignment="1">
      <alignment wrapText="1"/>
    </xf>
    <xf numFmtId="164" fontId="13" fillId="0" borderId="58" xfId="0" applyNumberFormat="1" applyFont="1" applyFill="1" applyBorder="1" applyAlignment="1">
      <alignment horizontal="right" wrapText="1"/>
    </xf>
    <xf numFmtId="173" fontId="5" fillId="0" borderId="59" xfId="63" applyNumberFormat="1" applyFont="1" applyBorder="1" applyAlignment="1">
      <alignment/>
      <protection/>
    </xf>
    <xf numFmtId="173" fontId="7" fillId="0" borderId="60" xfId="0" applyNumberFormat="1" applyFont="1" applyFill="1" applyBorder="1" applyAlignment="1">
      <alignment/>
    </xf>
    <xf numFmtId="173" fontId="7" fillId="0" borderId="61" xfId="0" applyNumberFormat="1" applyFont="1" applyFill="1" applyBorder="1" applyAlignment="1">
      <alignment/>
    </xf>
    <xf numFmtId="173" fontId="5" fillId="0" borderId="61" xfId="63" applyNumberFormat="1" applyFont="1" applyBorder="1" applyAlignment="1">
      <alignment/>
      <protection/>
    </xf>
    <xf numFmtId="173" fontId="5" fillId="0" borderId="31" xfId="0" applyNumberFormat="1" applyFont="1" applyFill="1" applyBorder="1" applyAlignment="1">
      <alignment/>
    </xf>
    <xf numFmtId="173" fontId="5" fillId="0" borderId="30" xfId="0" applyNumberFormat="1" applyFont="1" applyFill="1" applyBorder="1" applyAlignment="1">
      <alignment/>
    </xf>
    <xf numFmtId="173" fontId="7" fillId="0" borderId="62" xfId="0" applyNumberFormat="1" applyFont="1" applyFill="1" applyBorder="1" applyAlignment="1">
      <alignment/>
    </xf>
    <xf numFmtId="173" fontId="10" fillId="0" borderId="63" xfId="63" applyNumberFormat="1" applyFont="1" applyBorder="1" applyAlignment="1">
      <alignment/>
      <protection/>
    </xf>
    <xf numFmtId="173" fontId="10" fillId="0" borderId="61" xfId="63" applyNumberFormat="1" applyFont="1" applyBorder="1" applyAlignment="1">
      <alignment/>
      <protection/>
    </xf>
    <xf numFmtId="3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3" fontId="7" fillId="0" borderId="23" xfId="0" applyNumberFormat="1" applyFont="1" applyFill="1" applyBorder="1" applyAlignment="1">
      <alignment/>
    </xf>
    <xf numFmtId="173" fontId="7" fillId="0" borderId="35" xfId="0" applyNumberFormat="1" applyFont="1" applyFill="1" applyBorder="1" applyAlignment="1">
      <alignment/>
    </xf>
    <xf numFmtId="173" fontId="7" fillId="0" borderId="34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0" fontId="17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46" xfId="0" applyFont="1" applyFill="1" applyBorder="1" applyAlignment="1">
      <alignment horizontal="left" vertical="center"/>
    </xf>
    <xf numFmtId="0" fontId="13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6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/>
    </xf>
    <xf numFmtId="0" fontId="5" fillId="0" borderId="68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3" fontId="5" fillId="0" borderId="42" xfId="0" applyNumberFormat="1" applyFont="1" applyFill="1" applyBorder="1" applyAlignment="1">
      <alignment/>
    </xf>
    <xf numFmtId="173" fontId="7" fillId="0" borderId="75" xfId="0" applyNumberFormat="1" applyFont="1" applyFill="1" applyBorder="1" applyAlignment="1">
      <alignment/>
    </xf>
    <xf numFmtId="173" fontId="10" fillId="0" borderId="42" xfId="63" applyNumberFormat="1" applyFont="1" applyBorder="1" applyAlignment="1">
      <alignment vertical="top"/>
      <protection/>
    </xf>
    <xf numFmtId="173" fontId="7" fillId="0" borderId="75" xfId="63" applyNumberFormat="1" applyFont="1" applyBorder="1" applyAlignment="1">
      <alignment vertical="top"/>
      <protection/>
    </xf>
    <xf numFmtId="173" fontId="7" fillId="0" borderId="42" xfId="63" applyNumberFormat="1" applyFont="1" applyBorder="1" applyAlignment="1">
      <alignment vertical="top"/>
      <protection/>
    </xf>
    <xf numFmtId="173" fontId="25" fillId="33" borderId="42" xfId="63" applyNumberFormat="1" applyFont="1" applyFill="1" applyBorder="1" applyAlignment="1">
      <alignment vertical="top"/>
      <protection/>
    </xf>
    <xf numFmtId="173" fontId="7" fillId="33" borderId="41" xfId="63" applyNumberFormat="1" applyFont="1" applyFill="1" applyBorder="1" applyAlignment="1">
      <alignment vertical="top"/>
      <protection/>
    </xf>
    <xf numFmtId="173" fontId="7" fillId="33" borderId="42" xfId="63" applyNumberFormat="1" applyFont="1" applyFill="1" applyBorder="1" applyAlignment="1">
      <alignment/>
      <protection/>
    </xf>
    <xf numFmtId="173" fontId="25" fillId="33" borderId="76" xfId="0" applyNumberFormat="1" applyFont="1" applyFill="1" applyBorder="1" applyAlignment="1">
      <alignment/>
    </xf>
    <xf numFmtId="173" fontId="7" fillId="33" borderId="41" xfId="0" applyNumberFormat="1" applyFont="1" applyFill="1" applyBorder="1" applyAlignment="1">
      <alignment/>
    </xf>
    <xf numFmtId="173" fontId="24" fillId="33" borderId="76" xfId="0" applyNumberFormat="1" applyFont="1" applyFill="1" applyBorder="1" applyAlignment="1">
      <alignment/>
    </xf>
    <xf numFmtId="173" fontId="7" fillId="33" borderId="44" xfId="63" applyNumberFormat="1" applyFont="1" applyFill="1" applyBorder="1" applyAlignment="1">
      <alignment/>
      <protection/>
    </xf>
    <xf numFmtId="173" fontId="7" fillId="33" borderId="32" xfId="63" applyNumberFormat="1" applyFont="1" applyFill="1" applyBorder="1" applyAlignment="1">
      <alignment/>
      <protection/>
    </xf>
    <xf numFmtId="173" fontId="7" fillId="33" borderId="33" xfId="63" applyNumberFormat="1" applyFont="1" applyFill="1" applyBorder="1" applyAlignment="1">
      <alignment/>
      <protection/>
    </xf>
    <xf numFmtId="3" fontId="7" fillId="33" borderId="19" xfId="63" applyNumberFormat="1" applyFont="1" applyFill="1" applyBorder="1" applyAlignment="1">
      <alignment horizontal="right" vertical="top"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 applyProtection="1">
      <alignment horizontal="center" vertical="center" wrapText="1"/>
      <protection locked="0"/>
    </xf>
    <xf numFmtId="0" fontId="13" fillId="0" borderId="8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8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63" applyFont="1" applyAlignment="1">
      <alignment horizontal="right"/>
      <protection/>
    </xf>
    <xf numFmtId="0" fontId="8" fillId="0" borderId="6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23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5" fillId="0" borderId="86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3" fontId="29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5" fillId="0" borderId="0" xfId="63" applyNumberFormat="1" applyFont="1">
      <alignment/>
      <protection/>
    </xf>
    <xf numFmtId="175" fontId="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3" fontId="0" fillId="0" borderId="0" xfId="40" applyFont="1" applyAlignment="1">
      <alignment/>
    </xf>
    <xf numFmtId="173" fontId="11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/>
    </xf>
    <xf numFmtId="173" fontId="13" fillId="0" borderId="0" xfId="0" applyNumberFormat="1" applyFont="1" applyAlignment="1">
      <alignment/>
    </xf>
    <xf numFmtId="164" fontId="13" fillId="0" borderId="87" xfId="0" applyNumberFormat="1" applyFont="1" applyFill="1" applyBorder="1" applyAlignment="1">
      <alignment horizontal="right"/>
    </xf>
    <xf numFmtId="164" fontId="13" fillId="0" borderId="85" xfId="0" applyNumberFormat="1" applyFont="1" applyFill="1" applyBorder="1" applyAlignment="1">
      <alignment horizontal="right"/>
    </xf>
    <xf numFmtId="173" fontId="5" fillId="0" borderId="11" xfId="63" applyNumberFormat="1" applyFont="1" applyBorder="1" applyAlignment="1">
      <alignment/>
      <protection/>
    </xf>
    <xf numFmtId="173" fontId="7" fillId="0" borderId="12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3" fontId="5" fillId="0" borderId="13" xfId="63" applyNumberFormat="1" applyFont="1" applyBorder="1" applyAlignment="1">
      <alignment/>
      <protection/>
    </xf>
    <xf numFmtId="173" fontId="10" fillId="0" borderId="13" xfId="63" applyNumberFormat="1" applyFont="1" applyBorder="1" applyAlignment="1">
      <alignment/>
      <protection/>
    </xf>
    <xf numFmtId="173" fontId="5" fillId="0" borderId="13" xfId="63" applyNumberFormat="1" applyFont="1" applyFill="1" applyBorder="1" applyAlignment="1">
      <alignment/>
      <protection/>
    </xf>
    <xf numFmtId="173" fontId="10" fillId="0" borderId="25" xfId="63" applyNumberFormat="1" applyFont="1" applyFill="1" applyBorder="1" applyAlignment="1">
      <alignment/>
      <protection/>
    </xf>
    <xf numFmtId="173" fontId="7" fillId="0" borderId="19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/>
    </xf>
    <xf numFmtId="173" fontId="7" fillId="0" borderId="23" xfId="0" applyNumberFormat="1" applyFont="1" applyFill="1" applyBorder="1" applyAlignment="1">
      <alignment/>
    </xf>
    <xf numFmtId="173" fontId="10" fillId="0" borderId="13" xfId="63" applyNumberFormat="1" applyFont="1" applyBorder="1" applyAlignment="1">
      <alignment vertical="top"/>
      <protection/>
    </xf>
    <xf numFmtId="173" fontId="7" fillId="0" borderId="23" xfId="63" applyNumberFormat="1" applyFont="1" applyBorder="1" applyAlignment="1">
      <alignment vertical="top"/>
      <protection/>
    </xf>
    <xf numFmtId="173" fontId="7" fillId="0" borderId="13" xfId="63" applyNumberFormat="1" applyFont="1" applyBorder="1" applyAlignment="1">
      <alignment vertical="top"/>
      <protection/>
    </xf>
    <xf numFmtId="173" fontId="7" fillId="33" borderId="12" xfId="63" applyNumberFormat="1" applyFont="1" applyFill="1" applyBorder="1" applyAlignment="1">
      <alignment vertical="top"/>
      <protection/>
    </xf>
    <xf numFmtId="173" fontId="7" fillId="33" borderId="13" xfId="63" applyNumberFormat="1" applyFont="1" applyFill="1" applyBorder="1" applyAlignment="1">
      <alignment/>
      <protection/>
    </xf>
    <xf numFmtId="173" fontId="7" fillId="33" borderId="12" xfId="0" applyNumberFormat="1" applyFont="1" applyFill="1" applyBorder="1" applyAlignment="1">
      <alignment/>
    </xf>
    <xf numFmtId="173" fontId="7" fillId="33" borderId="19" xfId="63" applyNumberFormat="1" applyFont="1" applyFill="1" applyBorder="1" applyAlignment="1">
      <alignment/>
      <protection/>
    </xf>
    <xf numFmtId="0" fontId="17" fillId="0" borderId="66" xfId="0" applyFont="1" applyFill="1" applyBorder="1" applyAlignment="1">
      <alignment horizontal="left" vertical="center"/>
    </xf>
    <xf numFmtId="164" fontId="17" fillId="0" borderId="88" xfId="0" applyNumberFormat="1" applyFont="1" applyFill="1" applyBorder="1" applyAlignment="1">
      <alignment/>
    </xf>
    <xf numFmtId="164" fontId="17" fillId="0" borderId="89" xfId="0" applyNumberFormat="1" applyFont="1" applyFill="1" applyBorder="1" applyAlignment="1">
      <alignment/>
    </xf>
    <xf numFmtId="164" fontId="17" fillId="0" borderId="90" xfId="0" applyNumberFormat="1" applyFont="1" applyFill="1" applyBorder="1" applyAlignment="1">
      <alignment horizontal="right"/>
    </xf>
    <xf numFmtId="204" fontId="5" fillId="0" borderId="0" xfId="0" applyNumberFormat="1" applyFont="1" applyFill="1" applyBorder="1" applyAlignment="1">
      <alignment/>
    </xf>
    <xf numFmtId="0" fontId="5" fillId="0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173" fontId="5" fillId="0" borderId="97" xfId="63" applyNumberFormat="1" applyFont="1" applyBorder="1" applyAlignment="1">
      <alignment/>
      <protection/>
    </xf>
    <xf numFmtId="173" fontId="7" fillId="0" borderId="98" xfId="0" applyNumberFormat="1" applyFont="1" applyFill="1" applyBorder="1" applyAlignment="1">
      <alignment/>
    </xf>
    <xf numFmtId="173" fontId="7" fillId="0" borderId="99" xfId="0" applyNumberFormat="1" applyFont="1" applyFill="1" applyBorder="1" applyAlignment="1">
      <alignment/>
    </xf>
    <xf numFmtId="173" fontId="5" fillId="0" borderId="99" xfId="63" applyNumberFormat="1" applyFont="1" applyBorder="1" applyAlignment="1">
      <alignment/>
      <protection/>
    </xf>
    <xf numFmtId="173" fontId="5" fillId="0" borderId="99" xfId="0" applyNumberFormat="1" applyFont="1" applyFill="1" applyBorder="1" applyAlignment="1">
      <alignment/>
    </xf>
    <xf numFmtId="173" fontId="7" fillId="0" borderId="100" xfId="0" applyNumberFormat="1" applyFont="1" applyFill="1" applyBorder="1" applyAlignment="1">
      <alignment/>
    </xf>
    <xf numFmtId="173" fontId="10" fillId="0" borderId="99" xfId="63" applyNumberFormat="1" applyFont="1" applyBorder="1" applyAlignment="1">
      <alignment vertical="top"/>
      <protection/>
    </xf>
    <xf numFmtId="173" fontId="7" fillId="0" borderId="100" xfId="63" applyNumberFormat="1" applyFont="1" applyBorder="1" applyAlignment="1">
      <alignment vertical="top"/>
      <protection/>
    </xf>
    <xf numFmtId="173" fontId="7" fillId="0" borderId="99" xfId="63" applyNumberFormat="1" applyFont="1" applyBorder="1" applyAlignment="1">
      <alignment vertical="top"/>
      <protection/>
    </xf>
    <xf numFmtId="173" fontId="7" fillId="33" borderId="98" xfId="63" applyNumberFormat="1" applyFont="1" applyFill="1" applyBorder="1" applyAlignment="1">
      <alignment vertical="top"/>
      <protection/>
    </xf>
    <xf numFmtId="173" fontId="7" fillId="33" borderId="99" xfId="63" applyNumberFormat="1" applyFont="1" applyFill="1" applyBorder="1" applyAlignment="1">
      <alignment/>
      <protection/>
    </xf>
    <xf numFmtId="173" fontId="7" fillId="33" borderId="9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3" fontId="5" fillId="0" borderId="101" xfId="63" applyNumberFormat="1" applyFont="1" applyBorder="1" applyAlignment="1">
      <alignment/>
      <protection/>
    </xf>
    <xf numFmtId="173" fontId="7" fillId="0" borderId="50" xfId="0" applyNumberFormat="1" applyFont="1" applyFill="1" applyBorder="1" applyAlignment="1">
      <alignment/>
    </xf>
    <xf numFmtId="173" fontId="7" fillId="0" borderId="18" xfId="0" applyNumberFormat="1" applyFont="1" applyFill="1" applyBorder="1" applyAlignment="1">
      <alignment/>
    </xf>
    <xf numFmtId="173" fontId="5" fillId="0" borderId="18" xfId="63" applyNumberFormat="1" applyFont="1" applyBorder="1" applyAlignment="1">
      <alignment/>
      <protection/>
    </xf>
    <xf numFmtId="173" fontId="10" fillId="0" borderId="18" xfId="63" applyNumberFormat="1" applyFont="1" applyBorder="1" applyAlignment="1">
      <alignment/>
      <protection/>
    </xf>
    <xf numFmtId="173" fontId="10" fillId="0" borderId="102" xfId="63" applyNumberFormat="1" applyFont="1" applyBorder="1" applyAlignment="1">
      <alignment/>
      <protection/>
    </xf>
    <xf numFmtId="173" fontId="7" fillId="0" borderId="103" xfId="0" applyNumberFormat="1" applyFont="1" applyFill="1" applyBorder="1" applyAlignment="1">
      <alignment/>
    </xf>
    <xf numFmtId="164" fontId="13" fillId="0" borderId="104" xfId="0" applyNumberFormat="1" applyFont="1" applyFill="1" applyBorder="1" applyAlignment="1">
      <alignment horizontal="right"/>
    </xf>
    <xf numFmtId="164" fontId="13" fillId="0" borderId="105" xfId="0" applyNumberFormat="1" applyFont="1" applyFill="1" applyBorder="1" applyAlignment="1">
      <alignment horizontal="right"/>
    </xf>
    <xf numFmtId="164" fontId="17" fillId="0" borderId="106" xfId="0" applyNumberFormat="1" applyFont="1" applyFill="1" applyBorder="1" applyAlignment="1">
      <alignment horizontal="right"/>
    </xf>
    <xf numFmtId="164" fontId="27" fillId="0" borderId="82" xfId="0" applyNumberFormat="1" applyFont="1" applyFill="1" applyBorder="1" applyAlignment="1">
      <alignment horizontal="right"/>
    </xf>
    <xf numFmtId="173" fontId="5" fillId="0" borderId="107" xfId="63" applyNumberFormat="1" applyFont="1" applyBorder="1" applyAlignment="1">
      <alignment/>
      <protection/>
    </xf>
    <xf numFmtId="173" fontId="7" fillId="0" borderId="108" xfId="0" applyNumberFormat="1" applyFont="1" applyFill="1" applyBorder="1" applyAlignment="1">
      <alignment/>
    </xf>
    <xf numFmtId="173" fontId="7" fillId="0" borderId="47" xfId="0" applyNumberFormat="1" applyFont="1" applyFill="1" applyBorder="1" applyAlignment="1">
      <alignment/>
    </xf>
    <xf numFmtId="173" fontId="5" fillId="0" borderId="47" xfId="63" applyNumberFormat="1" applyFont="1" applyBorder="1" applyAlignment="1">
      <alignment/>
      <protection/>
    </xf>
    <xf numFmtId="173" fontId="10" fillId="0" borderId="47" xfId="63" applyNumberFormat="1" applyFont="1" applyBorder="1" applyAlignment="1">
      <alignment/>
      <protection/>
    </xf>
    <xf numFmtId="173" fontId="10" fillId="0" borderId="109" xfId="63" applyNumberFormat="1" applyFont="1" applyBorder="1" applyAlignment="1">
      <alignment/>
      <protection/>
    </xf>
    <xf numFmtId="173" fontId="7" fillId="0" borderId="110" xfId="0" applyNumberFormat="1" applyFont="1" applyFill="1" applyBorder="1" applyAlignment="1">
      <alignment/>
    </xf>
    <xf numFmtId="164" fontId="16" fillId="0" borderId="0" xfId="0" applyNumberFormat="1" applyFont="1" applyFill="1" applyAlignment="1">
      <alignment vertical="top" wrapText="1"/>
    </xf>
    <xf numFmtId="0" fontId="0" fillId="35" borderId="0" xfId="0" applyFill="1" applyAlignment="1">
      <alignment/>
    </xf>
    <xf numFmtId="0" fontId="20" fillId="35" borderId="0" xfId="0" applyFont="1" applyFill="1" applyAlignment="1">
      <alignment/>
    </xf>
    <xf numFmtId="0" fontId="1" fillId="35" borderId="0" xfId="65" applyFill="1">
      <alignment/>
      <protection/>
    </xf>
    <xf numFmtId="0" fontId="21" fillId="35" borderId="0" xfId="65" applyFont="1" applyFill="1">
      <alignment/>
      <protection/>
    </xf>
    <xf numFmtId="0" fontId="23" fillId="35" borderId="0" xfId="0" applyFont="1" applyFill="1" applyAlignment="1">
      <alignment/>
    </xf>
    <xf numFmtId="0" fontId="13" fillId="36" borderId="0" xfId="0" applyFont="1" applyFill="1" applyAlignment="1">
      <alignment/>
    </xf>
    <xf numFmtId="164" fontId="7" fillId="0" borderId="29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164" fontId="5" fillId="0" borderId="31" xfId="63" applyNumberFormat="1" applyFont="1" applyBorder="1" applyAlignment="1">
      <alignment horizontal="right"/>
      <protection/>
    </xf>
    <xf numFmtId="164" fontId="5" fillId="0" borderId="31" xfId="0" applyNumberFormat="1" applyFont="1" applyFill="1" applyBorder="1" applyAlignment="1">
      <alignment horizontal="right"/>
    </xf>
    <xf numFmtId="164" fontId="7" fillId="0" borderId="35" xfId="0" applyNumberFormat="1" applyFont="1" applyFill="1" applyBorder="1" applyAlignment="1">
      <alignment horizontal="right"/>
    </xf>
    <xf numFmtId="164" fontId="10" fillId="0" borderId="31" xfId="63" applyNumberFormat="1" applyFont="1" applyBorder="1" applyAlignment="1">
      <alignment horizontal="right" vertical="top"/>
      <protection/>
    </xf>
    <xf numFmtId="164" fontId="7" fillId="0" borderId="35" xfId="63" applyNumberFormat="1" applyFont="1" applyBorder="1" applyAlignment="1">
      <alignment horizontal="right" vertical="top"/>
      <protection/>
    </xf>
    <xf numFmtId="164" fontId="7" fillId="0" borderId="31" xfId="63" applyNumberFormat="1" applyFont="1" applyBorder="1" applyAlignment="1">
      <alignment horizontal="right" vertical="top"/>
      <protection/>
    </xf>
    <xf numFmtId="164" fontId="7" fillId="33" borderId="29" xfId="63" applyNumberFormat="1" applyFont="1" applyFill="1" applyBorder="1" applyAlignment="1">
      <alignment horizontal="right" vertical="top"/>
      <protection/>
    </xf>
    <xf numFmtId="164" fontId="7" fillId="33" borderId="31" xfId="63" applyNumberFormat="1" applyFont="1" applyFill="1" applyBorder="1" applyAlignment="1">
      <alignment horizontal="right"/>
      <protection/>
    </xf>
    <xf numFmtId="164" fontId="7" fillId="33" borderId="29" xfId="0" applyNumberFormat="1" applyFont="1" applyFill="1" applyBorder="1" applyAlignment="1">
      <alignment horizontal="right"/>
    </xf>
    <xf numFmtId="164" fontId="7" fillId="33" borderId="33" xfId="63" applyNumberFormat="1" applyFont="1" applyFill="1" applyBorder="1" applyAlignment="1">
      <alignment horizontal="right"/>
      <protection/>
    </xf>
    <xf numFmtId="173" fontId="7" fillId="0" borderId="29" xfId="0" applyNumberFormat="1" applyFont="1" applyFill="1" applyBorder="1" applyAlignment="1">
      <alignment horizontal="right"/>
    </xf>
    <xf numFmtId="173" fontId="7" fillId="0" borderId="31" xfId="0" applyNumberFormat="1" applyFont="1" applyFill="1" applyBorder="1" applyAlignment="1">
      <alignment horizontal="right"/>
    </xf>
    <xf numFmtId="173" fontId="5" fillId="0" borderId="31" xfId="63" applyNumberFormat="1" applyFont="1" applyBorder="1" applyAlignment="1">
      <alignment horizontal="right"/>
      <protection/>
    </xf>
    <xf numFmtId="173" fontId="10" fillId="0" borderId="31" xfId="63" applyNumberFormat="1" applyFont="1" applyBorder="1" applyAlignment="1">
      <alignment horizontal="right"/>
      <protection/>
    </xf>
    <xf numFmtId="173" fontId="5" fillId="0" borderId="26" xfId="63" applyNumberFormat="1" applyFont="1" applyFill="1" applyBorder="1" applyAlignment="1">
      <alignment horizontal="right"/>
      <protection/>
    </xf>
    <xf numFmtId="173" fontId="7" fillId="0" borderId="12" xfId="0" applyNumberFormat="1" applyFont="1" applyFill="1" applyBorder="1" applyAlignment="1">
      <alignment horizontal="right"/>
    </xf>
    <xf numFmtId="173" fontId="7" fillId="0" borderId="13" xfId="0" applyNumberFormat="1" applyFont="1" applyFill="1" applyBorder="1" applyAlignment="1">
      <alignment horizontal="right"/>
    </xf>
    <xf numFmtId="173" fontId="10" fillId="0" borderId="25" xfId="63" applyNumberFormat="1" applyFont="1" applyFill="1" applyBorder="1" applyAlignment="1">
      <alignment horizontal="right"/>
      <protection/>
    </xf>
    <xf numFmtId="173" fontId="7" fillId="0" borderId="19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90" xfId="0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8" fillId="0" borderId="1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top" wrapText="1"/>
    </xf>
    <xf numFmtId="3" fontId="5" fillId="0" borderId="40" xfId="63" applyNumberFormat="1" applyFont="1" applyBorder="1" applyAlignment="1">
      <alignment/>
      <protection/>
    </xf>
    <xf numFmtId="3" fontId="7" fillId="0" borderId="41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5" fillId="0" borderId="42" xfId="63" applyNumberFormat="1" applyFont="1" applyBorder="1" applyAlignment="1">
      <alignment/>
      <protection/>
    </xf>
    <xf numFmtId="3" fontId="10" fillId="0" borderId="42" xfId="63" applyNumberFormat="1" applyFont="1" applyBorder="1" applyAlignment="1">
      <alignment horizontal="right"/>
      <protection/>
    </xf>
    <xf numFmtId="3" fontId="7" fillId="0" borderId="41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 horizontal="right"/>
    </xf>
    <xf numFmtId="3" fontId="10" fillId="0" borderId="43" xfId="63" applyNumberFormat="1" applyFont="1" applyBorder="1" applyAlignment="1">
      <alignment horizontal="right"/>
      <protection/>
    </xf>
    <xf numFmtId="3" fontId="7" fillId="0" borderId="44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3" fontId="10" fillId="33" borderId="13" xfId="63" applyNumberFormat="1" applyFont="1" applyFill="1" applyBorder="1" applyAlignment="1">
      <alignment horizontal="right" vertical="top"/>
      <protection/>
    </xf>
    <xf numFmtId="173" fontId="10" fillId="33" borderId="99" xfId="63" applyNumberFormat="1" applyFont="1" applyFill="1" applyBorder="1" applyAlignment="1">
      <alignment vertical="top"/>
      <protection/>
    </xf>
    <xf numFmtId="173" fontId="10" fillId="33" borderId="30" xfId="63" applyNumberFormat="1" applyFont="1" applyFill="1" applyBorder="1" applyAlignment="1">
      <alignment vertical="top"/>
      <protection/>
    </xf>
    <xf numFmtId="173" fontId="10" fillId="33" borderId="13" xfId="63" applyNumberFormat="1" applyFont="1" applyFill="1" applyBorder="1" applyAlignment="1">
      <alignment vertical="top"/>
      <protection/>
    </xf>
    <xf numFmtId="164" fontId="10" fillId="33" borderId="31" xfId="63" applyNumberFormat="1" applyFont="1" applyFill="1" applyBorder="1" applyAlignment="1">
      <alignment horizontal="right" vertical="top"/>
      <protection/>
    </xf>
    <xf numFmtId="165" fontId="29" fillId="0" borderId="0" xfId="0" applyNumberFormat="1" applyFont="1" applyAlignment="1">
      <alignment/>
    </xf>
    <xf numFmtId="174" fontId="29" fillId="0" borderId="0" xfId="0" applyNumberFormat="1" applyFont="1" applyAlignment="1">
      <alignment/>
    </xf>
    <xf numFmtId="3" fontId="10" fillId="33" borderId="26" xfId="63" applyNumberFormat="1" applyFont="1" applyFill="1" applyBorder="1" applyAlignment="1">
      <alignment horizontal="right" vertical="top"/>
      <protection/>
    </xf>
    <xf numFmtId="173" fontId="10" fillId="33" borderId="112" xfId="0" applyNumberFormat="1" applyFont="1" applyFill="1" applyBorder="1" applyAlignment="1">
      <alignment/>
    </xf>
    <xf numFmtId="173" fontId="10" fillId="33" borderId="38" xfId="0" applyNumberFormat="1" applyFont="1" applyFill="1" applyBorder="1" applyAlignment="1">
      <alignment/>
    </xf>
    <xf numFmtId="173" fontId="10" fillId="33" borderId="26" xfId="0" applyNumberFormat="1" applyFont="1" applyFill="1" applyBorder="1" applyAlignment="1">
      <alignment/>
    </xf>
    <xf numFmtId="164" fontId="10" fillId="33" borderId="39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vertical="center"/>
    </xf>
    <xf numFmtId="164" fontId="13" fillId="0" borderId="113" xfId="0" applyNumberFormat="1" applyFont="1" applyFill="1" applyBorder="1" applyAlignment="1">
      <alignment/>
    </xf>
    <xf numFmtId="164" fontId="13" fillId="0" borderId="113" xfId="0" applyNumberFormat="1" applyFont="1" applyFill="1" applyBorder="1" applyAlignment="1">
      <alignment wrapText="1"/>
    </xf>
    <xf numFmtId="164" fontId="13" fillId="0" borderId="113" xfId="0" applyNumberFormat="1" applyFont="1" applyFill="1" applyBorder="1" applyAlignment="1">
      <alignment horizontal="right"/>
    </xf>
    <xf numFmtId="3" fontId="5" fillId="0" borderId="26" xfId="63" applyNumberFormat="1" applyFont="1" applyBorder="1" applyAlignment="1">
      <alignment/>
      <protection/>
    </xf>
    <xf numFmtId="173" fontId="10" fillId="33" borderId="42" xfId="63" applyNumberFormat="1" applyFont="1" applyFill="1" applyBorder="1" applyAlignment="1">
      <alignment horizontal="right" vertical="top"/>
      <protection/>
    </xf>
    <xf numFmtId="173" fontId="7" fillId="33" borderId="41" xfId="63" applyNumberFormat="1" applyFont="1" applyFill="1" applyBorder="1" applyAlignment="1">
      <alignment horizontal="right" vertical="top"/>
      <protection/>
    </xf>
    <xf numFmtId="173" fontId="10" fillId="33" borderId="76" xfId="0" applyNumberFormat="1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173" fontId="7" fillId="0" borderId="45" xfId="0" applyNumberFormat="1" applyFont="1" applyFill="1" applyBorder="1" applyAlignment="1">
      <alignment/>
    </xf>
    <xf numFmtId="173" fontId="10" fillId="0" borderId="18" xfId="63" applyNumberFormat="1" applyFont="1" applyBorder="1" applyAlignment="1">
      <alignment vertical="top"/>
      <protection/>
    </xf>
    <xf numFmtId="173" fontId="7" fillId="0" borderId="45" xfId="63" applyNumberFormat="1" applyFont="1" applyBorder="1" applyAlignment="1">
      <alignment vertical="top"/>
      <protection/>
    </xf>
    <xf numFmtId="173" fontId="7" fillId="0" borderId="18" xfId="63" applyNumberFormat="1" applyFont="1" applyBorder="1" applyAlignment="1">
      <alignment vertical="top"/>
      <protection/>
    </xf>
    <xf numFmtId="173" fontId="7" fillId="33" borderId="50" xfId="63" applyNumberFormat="1" applyFont="1" applyFill="1" applyBorder="1" applyAlignment="1">
      <alignment horizontal="right" vertical="top"/>
      <protection/>
    </xf>
    <xf numFmtId="173" fontId="7" fillId="33" borderId="18" xfId="63" applyNumberFormat="1" applyFont="1" applyFill="1" applyBorder="1" applyAlignment="1">
      <alignment/>
      <protection/>
    </xf>
    <xf numFmtId="173" fontId="7" fillId="33" borderId="50" xfId="0" applyNumberFormat="1" applyFont="1" applyFill="1" applyBorder="1" applyAlignment="1">
      <alignment/>
    </xf>
    <xf numFmtId="173" fontId="7" fillId="33" borderId="103" xfId="63" applyNumberFormat="1" applyFont="1" applyFill="1" applyBorder="1" applyAlignment="1">
      <alignment/>
      <protection/>
    </xf>
    <xf numFmtId="173" fontId="25" fillId="33" borderId="42" xfId="63" applyNumberFormat="1" applyFont="1" applyFill="1" applyBorder="1" applyAlignment="1">
      <alignment horizontal="right" vertical="top"/>
      <protection/>
    </xf>
    <xf numFmtId="173" fontId="25" fillId="33" borderId="18" xfId="63" applyNumberFormat="1" applyFont="1" applyFill="1" applyBorder="1" applyAlignment="1">
      <alignment horizontal="right" vertical="top"/>
      <protection/>
    </xf>
    <xf numFmtId="173" fontId="25" fillId="33" borderId="21" xfId="0" applyNumberFormat="1" applyFont="1" applyFill="1" applyBorder="1" applyAlignment="1">
      <alignment/>
    </xf>
    <xf numFmtId="173" fontId="24" fillId="33" borderId="21" xfId="0" applyNumberFormat="1" applyFont="1" applyFill="1" applyBorder="1" applyAlignment="1">
      <alignment/>
    </xf>
    <xf numFmtId="164" fontId="13" fillId="0" borderId="114" xfId="0" applyNumberFormat="1" applyFont="1" applyFill="1" applyBorder="1" applyAlignment="1">
      <alignment horizontal="right"/>
    </xf>
    <xf numFmtId="164" fontId="15" fillId="0" borderId="108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wrapText="1"/>
    </xf>
    <xf numFmtId="173" fontId="5" fillId="0" borderId="112" xfId="63" applyNumberFormat="1" applyFont="1" applyBorder="1" applyAlignment="1">
      <alignment/>
      <protection/>
    </xf>
    <xf numFmtId="0" fontId="37" fillId="0" borderId="0" xfId="0" applyFont="1" applyFill="1" applyAlignment="1">
      <alignment/>
    </xf>
    <xf numFmtId="0" fontId="17" fillId="0" borderId="21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17" fillId="0" borderId="66" xfId="0" applyFont="1" applyFill="1" applyBorder="1" applyAlignment="1">
      <alignment horizontal="right" vertical="center"/>
    </xf>
    <xf numFmtId="3" fontId="10" fillId="0" borderId="26" xfId="63" applyNumberFormat="1" applyFont="1" applyBorder="1" applyAlignment="1">
      <alignment horizontal="right"/>
      <protection/>
    </xf>
    <xf numFmtId="173" fontId="10" fillId="0" borderId="76" xfId="63" applyNumberFormat="1" applyFont="1" applyBorder="1" applyAlignment="1">
      <alignment/>
      <protection/>
    </xf>
    <xf numFmtId="173" fontId="10" fillId="0" borderId="21" xfId="63" applyNumberFormat="1" applyFont="1" applyBorder="1" applyAlignment="1">
      <alignment/>
      <protection/>
    </xf>
    <xf numFmtId="173" fontId="10" fillId="0" borderId="38" xfId="63" applyNumberFormat="1" applyFont="1" applyFill="1" applyBorder="1" applyAlignment="1">
      <alignment/>
      <protection/>
    </xf>
    <xf numFmtId="173" fontId="10" fillId="0" borderId="39" xfId="63" applyNumberFormat="1" applyFont="1" applyFill="1" applyBorder="1" applyAlignment="1">
      <alignment/>
      <protection/>
    </xf>
    <xf numFmtId="0" fontId="17" fillId="0" borderId="115" xfId="0" applyFont="1" applyFill="1" applyBorder="1" applyAlignment="1">
      <alignment horizontal="left" vertical="center"/>
    </xf>
    <xf numFmtId="0" fontId="17" fillId="0" borderId="115" xfId="0" applyFont="1" applyFill="1" applyBorder="1" applyAlignment="1">
      <alignment horizontal="right" vertical="center"/>
    </xf>
    <xf numFmtId="164" fontId="17" fillId="0" borderId="116" xfId="0" applyNumberFormat="1" applyFont="1" applyFill="1" applyBorder="1" applyAlignment="1">
      <alignment/>
    </xf>
    <xf numFmtId="164" fontId="17" fillId="0" borderId="117" xfId="0" applyNumberFormat="1" applyFont="1" applyFill="1" applyBorder="1" applyAlignment="1">
      <alignment/>
    </xf>
    <xf numFmtId="164" fontId="17" fillId="0" borderId="118" xfId="0" applyNumberFormat="1" applyFont="1" applyFill="1" applyBorder="1" applyAlignment="1">
      <alignment horizontal="right"/>
    </xf>
    <xf numFmtId="173" fontId="10" fillId="0" borderId="119" xfId="63" applyNumberFormat="1" applyFont="1" applyBorder="1" applyAlignment="1">
      <alignment/>
      <protection/>
    </xf>
    <xf numFmtId="173" fontId="10" fillId="0" borderId="55" xfId="63" applyNumberFormat="1" applyFont="1" applyBorder="1" applyAlignment="1">
      <alignment/>
      <protection/>
    </xf>
    <xf numFmtId="173" fontId="10" fillId="0" borderId="26" xfId="63" applyNumberFormat="1" applyFont="1" applyFill="1" applyBorder="1" applyAlignment="1">
      <alignment/>
      <protection/>
    </xf>
    <xf numFmtId="173" fontId="10" fillId="0" borderId="26" xfId="63" applyNumberFormat="1" applyFont="1" applyFill="1" applyBorder="1" applyAlignment="1">
      <alignment horizontal="right"/>
      <protection/>
    </xf>
    <xf numFmtId="173" fontId="5" fillId="0" borderId="120" xfId="63" applyNumberFormat="1" applyFont="1" applyBorder="1" applyAlignment="1">
      <alignment/>
      <protection/>
    </xf>
    <xf numFmtId="173" fontId="7" fillId="0" borderId="121" xfId="0" applyNumberFormat="1" applyFont="1" applyFill="1" applyBorder="1" applyAlignment="1">
      <alignment/>
    </xf>
    <xf numFmtId="173" fontId="7" fillId="0" borderId="122" xfId="0" applyNumberFormat="1" applyFont="1" applyFill="1" applyBorder="1" applyAlignment="1">
      <alignment/>
    </xf>
    <xf numFmtId="173" fontId="5" fillId="0" borderId="122" xfId="63" applyNumberFormat="1" applyFont="1" applyBorder="1" applyAlignment="1">
      <alignment/>
      <protection/>
    </xf>
    <xf numFmtId="173" fontId="5" fillId="0" borderId="122" xfId="0" applyNumberFormat="1" applyFont="1" applyFill="1" applyBorder="1" applyAlignment="1">
      <alignment/>
    </xf>
    <xf numFmtId="173" fontId="7" fillId="0" borderId="123" xfId="0" applyNumberFormat="1" applyFont="1" applyFill="1" applyBorder="1" applyAlignment="1">
      <alignment/>
    </xf>
    <xf numFmtId="173" fontId="10" fillId="0" borderId="122" xfId="63" applyNumberFormat="1" applyFont="1" applyBorder="1" applyAlignment="1">
      <alignment vertical="top"/>
      <protection/>
    </xf>
    <xf numFmtId="173" fontId="7" fillId="0" borderId="123" xfId="63" applyNumberFormat="1" applyFont="1" applyBorder="1" applyAlignment="1">
      <alignment vertical="top"/>
      <protection/>
    </xf>
    <xf numFmtId="173" fontId="7" fillId="0" borderId="122" xfId="63" applyNumberFormat="1" applyFont="1" applyBorder="1" applyAlignment="1">
      <alignment vertical="top"/>
      <protection/>
    </xf>
    <xf numFmtId="173" fontId="10" fillId="0" borderId="124" xfId="63" applyNumberFormat="1" applyFont="1" applyBorder="1" applyAlignment="1">
      <alignment/>
      <protection/>
    </xf>
    <xf numFmtId="173" fontId="10" fillId="33" borderId="122" xfId="63" applyNumberFormat="1" applyFont="1" applyFill="1" applyBorder="1" applyAlignment="1">
      <alignment horizontal="right" vertical="top"/>
      <protection/>
    </xf>
    <xf numFmtId="173" fontId="7" fillId="33" borderId="121" xfId="63" applyNumberFormat="1" applyFont="1" applyFill="1" applyBorder="1" applyAlignment="1">
      <alignment horizontal="right" vertical="top"/>
      <protection/>
    </xf>
    <xf numFmtId="173" fontId="7" fillId="33" borderId="122" xfId="63" applyNumberFormat="1" applyFont="1" applyFill="1" applyBorder="1" applyAlignment="1">
      <alignment/>
      <protection/>
    </xf>
    <xf numFmtId="173" fontId="10" fillId="33" borderId="125" xfId="0" applyNumberFormat="1" applyFont="1" applyFill="1" applyBorder="1" applyAlignment="1">
      <alignment/>
    </xf>
    <xf numFmtId="173" fontId="7" fillId="33" borderId="121" xfId="0" applyNumberFormat="1" applyFont="1" applyFill="1" applyBorder="1" applyAlignment="1">
      <alignment/>
    </xf>
    <xf numFmtId="173" fontId="7" fillId="33" borderId="126" xfId="63" applyNumberFormat="1" applyFont="1" applyFill="1" applyBorder="1" applyAlignment="1">
      <alignment/>
      <protection/>
    </xf>
    <xf numFmtId="173" fontId="25" fillId="33" borderId="122" xfId="63" applyNumberFormat="1" applyFont="1" applyFill="1" applyBorder="1" applyAlignment="1">
      <alignment horizontal="right" vertical="top"/>
      <protection/>
    </xf>
    <xf numFmtId="173" fontId="25" fillId="33" borderId="125" xfId="0" applyNumberFormat="1" applyFont="1" applyFill="1" applyBorder="1" applyAlignment="1">
      <alignment/>
    </xf>
    <xf numFmtId="173" fontId="24" fillId="33" borderId="125" xfId="0" applyNumberFormat="1" applyFont="1" applyFill="1" applyBorder="1" applyAlignment="1">
      <alignment/>
    </xf>
    <xf numFmtId="173" fontId="10" fillId="0" borderId="122" xfId="63" applyNumberFormat="1" applyFont="1" applyBorder="1" applyAlignment="1">
      <alignment/>
      <protection/>
    </xf>
    <xf numFmtId="173" fontId="10" fillId="0" borderId="125" xfId="63" applyNumberFormat="1" applyFont="1" applyBorder="1" applyAlignment="1">
      <alignment/>
      <protection/>
    </xf>
    <xf numFmtId="173" fontId="7" fillId="0" borderId="126" xfId="0" applyNumberFormat="1" applyFont="1" applyFill="1" applyBorder="1" applyAlignment="1">
      <alignment/>
    </xf>
    <xf numFmtId="0" fontId="38" fillId="0" borderId="0" xfId="0" applyFont="1" applyAlignment="1">
      <alignment/>
    </xf>
    <xf numFmtId="173" fontId="0" fillId="0" borderId="0" xfId="0" applyNumberFormat="1" applyFont="1" applyAlignment="1">
      <alignment/>
    </xf>
    <xf numFmtId="0" fontId="13" fillId="0" borderId="50" xfId="0" applyFont="1" applyFill="1" applyBorder="1" applyAlignment="1">
      <alignment vertical="center"/>
    </xf>
    <xf numFmtId="173" fontId="5" fillId="0" borderId="100" xfId="63" applyNumberFormat="1" applyFont="1" applyBorder="1" applyAlignment="1">
      <alignment/>
      <protection/>
    </xf>
    <xf numFmtId="164" fontId="17" fillId="0" borderId="127" xfId="0" applyNumberFormat="1" applyFont="1" applyFill="1" applyBorder="1" applyAlignment="1">
      <alignment horizontal="right"/>
    </xf>
    <xf numFmtId="0" fontId="13" fillId="0" borderId="80" xfId="0" applyFont="1" applyFill="1" applyBorder="1" applyAlignment="1" applyProtection="1">
      <alignment horizontal="center" vertical="center" wrapText="1"/>
      <protection locked="0"/>
    </xf>
    <xf numFmtId="0" fontId="8" fillId="0" borderId="128" xfId="0" applyFont="1" applyFill="1" applyBorder="1" applyAlignment="1">
      <alignment horizontal="center" vertical="center" wrapText="1"/>
    </xf>
    <xf numFmtId="0" fontId="8" fillId="0" borderId="129" xfId="0" applyFont="1" applyFill="1" applyBorder="1" applyAlignment="1">
      <alignment horizontal="center" vertical="center" wrapText="1"/>
    </xf>
    <xf numFmtId="0" fontId="8" fillId="0" borderId="130" xfId="0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 wrapText="1"/>
    </xf>
    <xf numFmtId="165" fontId="17" fillId="0" borderId="127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/>
    </xf>
    <xf numFmtId="173" fontId="24" fillId="33" borderId="76" xfId="0" applyNumberFormat="1" applyFont="1" applyFill="1" applyBorder="1" applyAlignment="1">
      <alignment/>
    </xf>
    <xf numFmtId="173" fontId="24" fillId="33" borderId="21" xfId="0" applyNumberFormat="1" applyFont="1" applyFill="1" applyBorder="1" applyAlignment="1">
      <alignment/>
    </xf>
    <xf numFmtId="173" fontId="24" fillId="33" borderId="125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0" xfId="65" applyFont="1" applyFill="1" applyBorder="1">
      <alignment/>
      <protection/>
    </xf>
    <xf numFmtId="0" fontId="77" fillId="0" borderId="0" xfId="65" applyFont="1" applyFill="1">
      <alignment/>
      <protection/>
    </xf>
    <xf numFmtId="3" fontId="78" fillId="0" borderId="0" xfId="65" applyNumberFormat="1" applyFont="1" applyFill="1" applyBorder="1" applyAlignment="1">
      <alignment horizontal="left"/>
      <protection/>
    </xf>
    <xf numFmtId="0" fontId="78" fillId="0" borderId="0" xfId="65" applyFont="1" applyFill="1" applyBorder="1" applyAlignment="1">
      <alignment horizontal="left"/>
      <protection/>
    </xf>
    <xf numFmtId="168" fontId="77" fillId="0" borderId="0" xfId="65" applyNumberFormat="1" applyFont="1" applyFill="1" applyBorder="1">
      <alignment/>
      <protection/>
    </xf>
    <xf numFmtId="2" fontId="77" fillId="0" borderId="0" xfId="65" applyNumberFormat="1" applyFont="1" applyFill="1" applyBorder="1">
      <alignment/>
      <protection/>
    </xf>
    <xf numFmtId="17" fontId="77" fillId="0" borderId="0" xfId="65" applyNumberFormat="1" applyFont="1" applyFill="1">
      <alignment/>
      <protection/>
    </xf>
    <xf numFmtId="1" fontId="78" fillId="0" borderId="0" xfId="65" applyNumberFormat="1" applyFont="1" applyFill="1">
      <alignment/>
      <protection/>
    </xf>
    <xf numFmtId="165" fontId="78" fillId="0" borderId="0" xfId="65" applyNumberFormat="1" applyFont="1" applyFill="1">
      <alignment/>
      <protection/>
    </xf>
    <xf numFmtId="16" fontId="76" fillId="0" borderId="0" xfId="0" applyNumberFormat="1" applyFont="1" applyFill="1" applyAlignment="1">
      <alignment/>
    </xf>
    <xf numFmtId="173" fontId="5" fillId="0" borderId="131" xfId="63" applyNumberFormat="1" applyFont="1" applyBorder="1" applyAlignment="1">
      <alignment/>
      <protection/>
    </xf>
    <xf numFmtId="173" fontId="7" fillId="0" borderId="132" xfId="0" applyNumberFormat="1" applyFont="1" applyFill="1" applyBorder="1" applyAlignment="1">
      <alignment/>
    </xf>
    <xf numFmtId="173" fontId="7" fillId="0" borderId="133" xfId="0" applyNumberFormat="1" applyFont="1" applyFill="1" applyBorder="1" applyAlignment="1">
      <alignment/>
    </xf>
    <xf numFmtId="173" fontId="5" fillId="0" borderId="133" xfId="63" applyNumberFormat="1" applyFont="1" applyBorder="1" applyAlignment="1">
      <alignment/>
      <protection/>
    </xf>
    <xf numFmtId="173" fontId="5" fillId="0" borderId="133" xfId="0" applyNumberFormat="1" applyFont="1" applyFill="1" applyBorder="1" applyAlignment="1">
      <alignment/>
    </xf>
    <xf numFmtId="173" fontId="7" fillId="0" borderId="134" xfId="0" applyNumberFormat="1" applyFont="1" applyFill="1" applyBorder="1" applyAlignment="1">
      <alignment/>
    </xf>
    <xf numFmtId="173" fontId="10" fillId="0" borderId="133" xfId="63" applyNumberFormat="1" applyFont="1" applyBorder="1" applyAlignment="1">
      <alignment vertical="top"/>
      <protection/>
    </xf>
    <xf numFmtId="173" fontId="7" fillId="0" borderId="134" xfId="63" applyNumberFormat="1" applyFont="1" applyBorder="1" applyAlignment="1">
      <alignment vertical="top"/>
      <protection/>
    </xf>
    <xf numFmtId="173" fontId="7" fillId="0" borderId="133" xfId="63" applyNumberFormat="1" applyFont="1" applyBorder="1" applyAlignment="1">
      <alignment vertical="top"/>
      <protection/>
    </xf>
    <xf numFmtId="173" fontId="10" fillId="33" borderId="133" xfId="63" applyNumberFormat="1" applyFont="1" applyFill="1" applyBorder="1" applyAlignment="1">
      <alignment vertical="top"/>
      <protection/>
    </xf>
    <xf numFmtId="173" fontId="7" fillId="33" borderId="132" xfId="63" applyNumberFormat="1" applyFont="1" applyFill="1" applyBorder="1" applyAlignment="1">
      <alignment vertical="top"/>
      <protection/>
    </xf>
    <xf numFmtId="173" fontId="7" fillId="33" borderId="133" xfId="63" applyNumberFormat="1" applyFont="1" applyFill="1" applyBorder="1" applyAlignment="1">
      <alignment/>
      <protection/>
    </xf>
    <xf numFmtId="173" fontId="10" fillId="33" borderId="135" xfId="0" applyNumberFormat="1" applyFont="1" applyFill="1" applyBorder="1" applyAlignment="1">
      <alignment/>
    </xf>
    <xf numFmtId="173" fontId="7" fillId="33" borderId="132" xfId="0" applyNumberFormat="1" applyFont="1" applyFill="1" applyBorder="1" applyAlignment="1">
      <alignment/>
    </xf>
    <xf numFmtId="173" fontId="7" fillId="33" borderId="136" xfId="63" applyNumberFormat="1" applyFont="1" applyFill="1" applyBorder="1" applyAlignment="1">
      <alignment/>
      <protection/>
    </xf>
    <xf numFmtId="173" fontId="5" fillId="0" borderId="11" xfId="63" applyNumberFormat="1" applyFont="1" applyFill="1" applyBorder="1" applyAlignment="1">
      <alignment/>
      <protection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0" fontId="22" fillId="35" borderId="0" xfId="0" applyFont="1" applyFill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gyzet 2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11" xfId="58"/>
    <cellStyle name="Normál 2" xfId="59"/>
    <cellStyle name="Normál 2 2" xfId="60"/>
    <cellStyle name="Normál 3" xfId="61"/>
    <cellStyle name="Normál 3 2" xfId="62"/>
    <cellStyle name="Normál_Bevételek" xfId="63"/>
    <cellStyle name="Normál_Kiadások" xfId="64"/>
    <cellStyle name="Normál_tartozás-fejeze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ábra!$B$80</c:f>
        </c:strRef>
      </c:tx>
      <c:layout>
        <c:manualLayout>
          <c:xMode val="factor"/>
          <c:yMode val="factor"/>
          <c:x val="-0.00425"/>
          <c:y val="-0.019"/>
        </c:manualLayout>
      </c:layout>
      <c:spPr>
        <a:solidFill>
          <a:srgbClr val="FFFFFF"/>
        </a:solidFill>
        <a:ln w="3175">
          <a:solidFill>
            <a:srgbClr val="003300"/>
          </a:solidFill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3300"/>
              </a:solidFill>
            </a:defRPr>
          </a:pPr>
        </a:p>
      </c:txPr>
    </c:title>
    <c:plotArea>
      <c:layout>
        <c:manualLayout>
          <c:xMode val="edge"/>
          <c:yMode val="edge"/>
          <c:x val="0.0105"/>
          <c:y val="0.093"/>
          <c:w val="0.969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ábra!$B$80</c:f>
              <c:strCache>
                <c:ptCount val="1"/>
                <c:pt idx="0">
                  <c:v>havi teljesítés, millió Ft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ábra!$C$78:$N$78</c:f>
              <c:strCache/>
            </c:strRef>
          </c:cat>
          <c:val>
            <c:numRef>
              <c:f>ábra!$C$80:$N$80</c:f>
              <c:numCache/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At val="0"/>
        <c:auto val="1"/>
        <c:lblOffset val="100"/>
        <c:tickLblSkip val="1"/>
        <c:noMultiLvlLbl val="0"/>
      </c:catAx>
      <c:valAx>
        <c:axId val="6357275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59422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33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ábra!$B$80</c:f>
        </c:strRef>
      </c:tx>
      <c:layout>
        <c:manualLayout>
          <c:xMode val="factor"/>
          <c:yMode val="factor"/>
          <c:x val="-0.01975"/>
          <c:y val="-0.0095"/>
        </c:manualLayout>
      </c:layout>
      <c:spPr>
        <a:solidFill>
          <a:srgbClr val="FFFFFF"/>
        </a:solidFill>
        <a:ln w="3175">
          <a:solidFill>
            <a:srgbClr val="0033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04"/>
          <c:w val="0.998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ábra!$B$79</c:f>
              <c:strCache>
                <c:ptCount val="1"/>
                <c:pt idx="0">
                  <c:v>havi teljesítés, millió Ft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ábra!$C$78:$N$78</c:f>
              <c:strCache/>
            </c:strRef>
          </c:cat>
          <c:val>
            <c:numRef>
              <c:f>ábra!$C$79:$N$79</c:f>
              <c:numCache/>
            </c:numRef>
          </c:val>
        </c:ser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19177"/>
        <c:crossesAt val="0"/>
        <c:auto val="1"/>
        <c:lblOffset val="100"/>
        <c:tickLblSkip val="1"/>
        <c:noMultiLvlLbl val="0"/>
      </c:catAx>
      <c:valAx>
        <c:axId val="49119177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283848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33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142875</xdr:rowOff>
    </xdr:from>
    <xdr:to>
      <xdr:col>4</xdr:col>
      <xdr:colOff>304800</xdr:colOff>
      <xdr:row>7</xdr:row>
      <xdr:rowOff>19050</xdr:rowOff>
    </xdr:to>
    <xdr:pic macro="[0]!nyelvHU">
      <xdr:nvPicPr>
        <xdr:cNvPr id="1" name="Picture 6" descr="magyar_zászló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6672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</xdr:row>
      <xdr:rowOff>123825</xdr:rowOff>
    </xdr:from>
    <xdr:to>
      <xdr:col>11</xdr:col>
      <xdr:colOff>133350</xdr:colOff>
      <xdr:row>6</xdr:row>
      <xdr:rowOff>133350</xdr:rowOff>
    </xdr:to>
    <xdr:pic macro="[0]!nyelvEN">
      <xdr:nvPicPr>
        <xdr:cNvPr id="2" name="Picture 7" descr="angol_zászló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44767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1</cdr:y>
    </cdr:from>
    <cdr:to>
      <cdr:x>-0.0005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1051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+ábra!E35</a:t>
          </a:r>
        </a:p>
      </cdr:txBody>
    </cdr:sp>
  </cdr:relSizeAnchor>
  <cdr:relSizeAnchor xmlns:cdr="http://schemas.openxmlformats.org/drawingml/2006/chartDrawing">
    <cdr:from>
      <cdr:x>-0.0005</cdr:x>
      <cdr:y>1</cdr:y>
    </cdr:from>
    <cdr:to>
      <cdr:x>-0.0005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31051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0.066</cdr:y>
    </cdr:from>
    <cdr:to>
      <cdr:x>0.00275</cdr:x>
      <cdr:y>0.927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0" y="200025"/>
          <a:ext cx="19050" cy="2676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1</cdr:y>
    </cdr:from>
    <cdr:to>
      <cdr:x>-0.0005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31051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+ábra!E35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12</xdr:col>
      <xdr:colOff>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5705475" y="419100"/>
        <a:ext cx="45243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</xdr:row>
      <xdr:rowOff>28575</xdr:rowOff>
    </xdr:from>
    <xdr:to>
      <xdr:col>5</xdr:col>
      <xdr:colOff>876300</xdr:colOff>
      <xdr:row>16</xdr:row>
      <xdr:rowOff>171450</xdr:rowOff>
    </xdr:to>
    <xdr:graphicFrame>
      <xdr:nvGraphicFramePr>
        <xdr:cNvPr id="2" name="Chart 5"/>
        <xdr:cNvGraphicFramePr/>
      </xdr:nvGraphicFramePr>
      <xdr:xfrm>
        <a:off x="142875" y="447675"/>
        <a:ext cx="54102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2:J20"/>
  <sheetViews>
    <sheetView zoomScalePageLayoutView="0" workbookViewId="0" topLeftCell="A1">
      <selection activeCell="Q16" sqref="Q16"/>
    </sheetView>
  </sheetViews>
  <sheetFormatPr defaultColWidth="9.33203125" defaultRowHeight="12.75"/>
  <cols>
    <col min="1" max="1" width="2.83203125" style="0" customWidth="1"/>
    <col min="2" max="2" width="3.5" style="0" customWidth="1"/>
  </cols>
  <sheetData>
    <row r="2" spans="3:10" ht="12.75">
      <c r="C2" t="s">
        <v>59</v>
      </c>
      <c r="J2" t="s">
        <v>60</v>
      </c>
    </row>
    <row r="10" spans="3:10" ht="12.75">
      <c r="C10" t="s">
        <v>53</v>
      </c>
      <c r="J10" t="s">
        <v>55</v>
      </c>
    </row>
    <row r="11" spans="3:10" ht="12.75">
      <c r="C11" t="s">
        <v>54</v>
      </c>
      <c r="J11" t="s">
        <v>56</v>
      </c>
    </row>
    <row r="20" ht="12.75">
      <c r="A20" s="260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6">
    <pageSetUpPr fitToPage="1"/>
  </sheetPr>
  <dimension ref="A1:AA577"/>
  <sheetViews>
    <sheetView zoomScalePageLayoutView="0" workbookViewId="0" topLeftCell="A1">
      <selection activeCell="R5" sqref="R5"/>
    </sheetView>
  </sheetViews>
  <sheetFormatPr defaultColWidth="9.33203125" defaultRowHeight="12.75"/>
  <cols>
    <col min="1" max="1" width="1.3359375" style="61" customWidth="1"/>
    <col min="2" max="2" width="33" style="61" customWidth="1"/>
    <col min="3" max="6" width="15.83203125" style="61" customWidth="1"/>
    <col min="7" max="7" width="2.16015625" style="61" customWidth="1"/>
    <col min="8" max="12" width="15.83203125" style="61" customWidth="1"/>
    <col min="13" max="13" width="11.16015625" style="61" customWidth="1"/>
    <col min="14" max="16384" width="9.33203125" style="61" customWidth="1"/>
  </cols>
  <sheetData>
    <row r="1" spans="2:11" s="338" customFormat="1" ht="15.75">
      <c r="B1" s="339" t="str">
        <f>+B83</f>
        <v>Bevételek</v>
      </c>
      <c r="C1" s="340"/>
      <c r="D1" s="340"/>
      <c r="E1" s="340"/>
      <c r="F1" s="340"/>
      <c r="H1" s="339" t="str">
        <f>+B89</f>
        <v>Kiadások</v>
      </c>
      <c r="J1" s="340"/>
      <c r="K1" s="341"/>
    </row>
    <row r="2" s="338" customFormat="1" ht="17.25" customHeight="1"/>
    <row r="3" s="338" customFormat="1" ht="16.5" customHeight="1"/>
    <row r="4" s="338" customFormat="1" ht="16.5" customHeight="1"/>
    <row r="5" s="338" customFormat="1" ht="16.5" customHeight="1"/>
    <row r="6" s="338" customFormat="1" ht="16.5" customHeight="1"/>
    <row r="7" s="338" customFormat="1" ht="16.5" customHeight="1"/>
    <row r="8" s="338" customFormat="1" ht="16.5" customHeight="1"/>
    <row r="9" s="338" customFormat="1" ht="16.5" customHeight="1"/>
    <row r="10" s="338" customFormat="1" ht="16.5" customHeight="1"/>
    <row r="11" s="338" customFormat="1" ht="16.5" customHeight="1"/>
    <row r="12" s="338" customFormat="1" ht="16.5" customHeight="1"/>
    <row r="13" s="338" customFormat="1" ht="16.5" customHeight="1"/>
    <row r="14" s="338" customFormat="1" ht="16.5" customHeight="1"/>
    <row r="15" s="338" customFormat="1" ht="16.5" customHeight="1"/>
    <row r="16" s="338" customFormat="1" ht="16.5" customHeight="1"/>
    <row r="17" s="338" customFormat="1" ht="16.5" customHeight="1"/>
    <row r="18" s="338" customFormat="1" ht="16.5" customHeight="1"/>
    <row r="19" s="338" customFormat="1" ht="15.75" customHeight="1">
      <c r="D19" s="506" t="str">
        <f>+IF(zászlók!A20=1,"Adat jellege: ","type of data")</f>
        <v>Adat jellege: </v>
      </c>
    </row>
    <row r="20" s="338" customFormat="1" ht="15.75" customHeight="1">
      <c r="D20" s="506"/>
    </row>
    <row r="21" s="338" customFormat="1" ht="15.75" customHeight="1"/>
    <row r="22" s="338" customFormat="1" ht="15.75" customHeight="1"/>
    <row r="23" s="338" customFormat="1" ht="15.75" customHeight="1"/>
    <row r="24" s="338" customFormat="1" ht="12.75"/>
    <row r="25" s="338" customFormat="1" ht="12.75"/>
    <row r="26" s="342" customFormat="1" ht="12.75"/>
    <row r="27" s="342" customFormat="1" ht="12.75"/>
    <row r="28" s="474" customFormat="1" ht="12.75"/>
    <row r="29" spans="2:11" s="474" customFormat="1" ht="12.75">
      <c r="B29" s="475">
        <v>19</v>
      </c>
      <c r="C29" s="475"/>
      <c r="D29" s="475"/>
      <c r="E29" s="475">
        <v>1</v>
      </c>
      <c r="F29" s="475"/>
      <c r="G29" s="475"/>
      <c r="H29" s="475">
        <v>28</v>
      </c>
      <c r="I29" s="476"/>
      <c r="J29" s="476"/>
      <c r="K29" s="476"/>
    </row>
    <row r="30" spans="2:11" s="474" customFormat="1" ht="12.75">
      <c r="B30" s="477" t="str">
        <f>+IF(zászlók!$A$20=1,'G2'!B9,'G2'!A9)</f>
        <v>Járulékbevételek, hozzájárulások </v>
      </c>
      <c r="C30" s="475"/>
      <c r="D30" s="475"/>
      <c r="E30" s="478" t="str">
        <f>+IF(zászlók!$A$20=1,"havi teljesítés, millió Ft","monthly facts, billion HUF")</f>
        <v>havi teljesítés, millió Ft</v>
      </c>
      <c r="F30" s="478"/>
      <c r="G30" s="475"/>
      <c r="H30" s="477" t="str">
        <f>+IF(zászlók!$A$20=1,'G3'!B9,'G3'!A9)</f>
        <v>Nyugellátások </v>
      </c>
      <c r="I30" s="476"/>
      <c r="J30" s="476"/>
      <c r="K30" s="476"/>
    </row>
    <row r="31" spans="2:11" s="474" customFormat="1" ht="12.75">
      <c r="B31" s="477" t="str">
        <f>+IF(zászlók!$A$20=1,'G2'!B10,'G2'!A10)</f>
        <v>ebből:  Ny Alap</v>
      </c>
      <c r="C31" s="475"/>
      <c r="D31" s="475"/>
      <c r="E31" s="478" t="str">
        <f>+IF(zászlók!$A$20=1,"halmozott teljesítés, millió Ft","cumulated facts, billion HUF")</f>
        <v>halmozott teljesítés, millió Ft</v>
      </c>
      <c r="F31" s="478"/>
      <c r="G31" s="475"/>
      <c r="H31" s="477" t="str">
        <f>+IF(zászlók!$A$20=1,'G3'!B10,'G3'!A10)</f>
        <v>ebből:  Ny Alap</v>
      </c>
      <c r="I31" s="476"/>
      <c r="J31" s="476"/>
      <c r="K31" s="476"/>
    </row>
    <row r="32" spans="2:11" s="474" customFormat="1" ht="12.75">
      <c r="B32" s="477" t="str">
        <f>+IF(zászlók!$A$20=1,'G2'!B11,'G2'!A11)</f>
        <v>              E Alap</v>
      </c>
      <c r="C32" s="475"/>
      <c r="D32" s="475"/>
      <c r="E32" s="478" t="str">
        <f>+IF(zászlók!$A$20=1,"teljesítési arány, %","rate of facts, %")</f>
        <v>teljesítési arány, %</v>
      </c>
      <c r="F32" s="478"/>
      <c r="G32" s="475"/>
      <c r="H32" s="477" t="str">
        <f>+IF(zászlók!$A$20=1,'G3'!B11,'G3'!A11)</f>
        <v>              E Alap</v>
      </c>
      <c r="I32" s="476"/>
      <c r="J32" s="476"/>
      <c r="K32" s="476"/>
    </row>
    <row r="33" spans="2:11" s="474" customFormat="1" ht="12.75">
      <c r="B33" s="477" t="str">
        <f>+IF(zászlók!$A$20=1,'G2'!B12,'G2'!A12)</f>
        <v>Garancia és hozzájárulás a TB. ellátásokhoz</v>
      </c>
      <c r="C33" s="475"/>
      <c r="D33" s="475"/>
      <c r="E33" s="476"/>
      <c r="F33" s="478"/>
      <c r="G33" s="475"/>
      <c r="H33" s="477" t="str">
        <f>+IF(zászlók!$A$20=1,'G3'!B12,'G3'!A12)</f>
        <v>Egészségbiztosítás pénzbeli ellátásai</v>
      </c>
      <c r="I33" s="476"/>
      <c r="J33" s="476"/>
      <c r="K33" s="476"/>
    </row>
    <row r="34" spans="2:11" s="474" customFormat="1" ht="12.75">
      <c r="B34" s="477" t="str">
        <f>+IF(zászlók!$A$20=1,'G2'!B13,'G2'!A13)</f>
        <v>ebből:  Ny Alap</v>
      </c>
      <c r="C34" s="475"/>
      <c r="D34" s="475"/>
      <c r="E34" s="478"/>
      <c r="F34" s="478"/>
      <c r="G34" s="475"/>
      <c r="H34" s="477" t="str">
        <f>+IF(zászlók!$A$20=1,'G3'!B13,'G3'!A13)</f>
        <v>ebből :  Csecsemőgondozási díj, Terhességi-gyermekágyi segély</v>
      </c>
      <c r="I34" s="476"/>
      <c r="J34" s="476"/>
      <c r="K34" s="476"/>
    </row>
    <row r="35" spans="2:11" s="474" customFormat="1" ht="12.75">
      <c r="B35" s="477" t="str">
        <f>+IF(zászlók!$A$20=1,'G2'!B14,'G2'!A14)</f>
        <v>              E Alap</v>
      </c>
      <c r="C35" s="475"/>
      <c r="D35" s="475"/>
      <c r="E35" s="478"/>
      <c r="F35" s="478"/>
      <c r="G35" s="475"/>
      <c r="H35" s="477" t="str">
        <f>+IF(zászlók!$A$20=1,'G3'!B14,'G3'!A14)</f>
        <v>               Táppénz </v>
      </c>
      <c r="I35" s="476"/>
      <c r="J35" s="476"/>
      <c r="K35" s="476"/>
    </row>
    <row r="36" spans="2:11" s="474" customFormat="1" ht="12.75">
      <c r="B36" s="477" t="str">
        <f>+IF(zászlók!$A$20=1,'G2'!B15,'G2'!A15)</f>
        <v>Költségvetési hozzájárulások</v>
      </c>
      <c r="C36" s="475"/>
      <c r="D36" s="475"/>
      <c r="E36" s="476"/>
      <c r="F36" s="476"/>
      <c r="G36" s="475"/>
      <c r="H36" s="477" t="str">
        <f>+IF(zászlók!$A$20=1,'G3'!B15,'G3'!A15)</f>
        <v>              GYED</v>
      </c>
      <c r="I36" s="476"/>
      <c r="J36" s="476"/>
      <c r="K36" s="476"/>
    </row>
    <row r="37" spans="2:11" s="474" customFormat="1" ht="12.75">
      <c r="B37" s="477" t="str">
        <f>+IF(zászlók!$A$20=1,'G2'!B16,'G2'!A16)</f>
        <v>ebből:  Ny Alap</v>
      </c>
      <c r="C37" s="475"/>
      <c r="D37" s="475"/>
      <c r="E37" s="475"/>
      <c r="F37" s="475"/>
      <c r="G37" s="475"/>
      <c r="H37" s="477" t="str">
        <f>+IF(zászlók!$A$20=1,'G3'!B16,'G3'!A16)</f>
        <v>              Rokkantsági, rehabilitációs ellátások</v>
      </c>
      <c r="I37" s="476"/>
      <c r="J37" s="476"/>
      <c r="K37" s="476"/>
    </row>
    <row r="38" spans="2:11" s="474" customFormat="1" ht="12.75">
      <c r="B38" s="477" t="str">
        <f>+IF(zászlók!$A$20=1,'G2'!B17,'G2'!A17)</f>
        <v>              E Alap</v>
      </c>
      <c r="C38" s="475"/>
      <c r="D38" s="475"/>
      <c r="E38" s="475"/>
      <c r="F38" s="475"/>
      <c r="G38" s="475"/>
      <c r="H38" s="477" t="str">
        <f>+IF(zászlók!$A$20=1,'G3'!B17,'G3'!A17)</f>
        <v>             EA egyéb pénzbeli ellátásai</v>
      </c>
      <c r="I38" s="476"/>
      <c r="J38" s="476"/>
      <c r="K38" s="476"/>
    </row>
    <row r="39" spans="2:11" s="474" customFormat="1" ht="12.75">
      <c r="B39" s="477" t="str">
        <f>+IF(zászlók!$A$20=1,'G2'!B18,'G2'!A18)</f>
        <v>Egyéb bevételek</v>
      </c>
      <c r="C39" s="475"/>
      <c r="D39" s="475"/>
      <c r="E39" s="475"/>
      <c r="F39" s="475"/>
      <c r="G39" s="475"/>
      <c r="H39" s="477" t="str">
        <f>+IF(zászlók!$A$20=1,'G3'!B18,'G3'!A18)</f>
        <v>Egészségbiztosítás természetbeni ellátásai     </v>
      </c>
      <c r="I39" s="476"/>
      <c r="J39" s="476"/>
      <c r="K39" s="476"/>
    </row>
    <row r="40" spans="2:11" s="474" customFormat="1" ht="12.75">
      <c r="B40" s="477" t="str">
        <f>+IF(zászlók!$A$20=1,'G2'!B19,'G2'!A19)</f>
        <v>ebből:  Ny Alap</v>
      </c>
      <c r="C40" s="475"/>
      <c r="D40" s="475"/>
      <c r="E40" s="475"/>
      <c r="F40" s="475"/>
      <c r="G40" s="475"/>
      <c r="H40" s="477" t="str">
        <f>+IF(zászlók!$A$20=1,'G3'!B19,'G3'!A19)</f>
        <v>ebből:   Gyógyító-megelőző ellátás</v>
      </c>
      <c r="I40" s="476"/>
      <c r="J40" s="476"/>
      <c r="K40" s="476"/>
    </row>
    <row r="41" spans="2:11" s="474" customFormat="1" ht="12.75">
      <c r="B41" s="477" t="str">
        <f>+IF(zászlók!$A$20=1,'G2'!B20,'G2'!A20)</f>
        <v>              E Alap</v>
      </c>
      <c r="C41" s="475"/>
      <c r="D41" s="475"/>
      <c r="E41" s="475"/>
      <c r="F41" s="475"/>
      <c r="G41" s="475"/>
      <c r="H41" s="477" t="str">
        <f>+IF(zászlók!$A$20=1,'G3'!B20,'G3'!A20)</f>
        <v>              Gyógyszertámogatás</v>
      </c>
      <c r="I41" s="476"/>
      <c r="J41" s="476"/>
      <c r="K41" s="476"/>
    </row>
    <row r="42" spans="2:11" s="474" customFormat="1" ht="12.75">
      <c r="B42" s="477" t="str">
        <f>+IF(zászlók!$A$20=1,'G2'!B21,'G2'!A21)</f>
        <v>Vagyongazdálkodás bevételei</v>
      </c>
      <c r="C42" s="475"/>
      <c r="D42" s="475"/>
      <c r="E42" s="475"/>
      <c r="F42" s="475"/>
      <c r="G42" s="475"/>
      <c r="H42" s="477" t="str">
        <f>+IF(zászlók!$A$20=1,'G3'!B21,'G3'!A21)</f>
        <v>              Gyógyászati segédeszköz támogatás</v>
      </c>
      <c r="I42" s="476"/>
      <c r="J42" s="476"/>
      <c r="K42" s="476"/>
    </row>
    <row r="43" spans="2:11" s="474" customFormat="1" ht="12.75">
      <c r="B43" s="477" t="str">
        <f>+IF(zászlók!$A$20=1,'G2'!B22,'G2'!A22)</f>
        <v>ebből:  Ny Alap</v>
      </c>
      <c r="C43" s="475"/>
      <c r="D43" s="475"/>
      <c r="E43" s="475"/>
      <c r="F43" s="475"/>
      <c r="G43" s="475"/>
      <c r="H43" s="477" t="str">
        <f>+IF(zászlók!$A$20=1,'G3'!B22,'G3'!A22)</f>
        <v>              EA egyéb természetbeni ellátásai      </v>
      </c>
      <c r="I43" s="476"/>
      <c r="J43" s="476"/>
      <c r="K43" s="476"/>
    </row>
    <row r="44" spans="2:11" s="474" customFormat="1" ht="12.75">
      <c r="B44" s="477" t="str">
        <f>+IF(zászlók!$A$20=1,'G2'!B23,'G2'!A23)</f>
        <v>              E Alap</v>
      </c>
      <c r="C44" s="475"/>
      <c r="D44" s="475"/>
      <c r="E44" s="475"/>
      <c r="F44" s="475"/>
      <c r="G44" s="475"/>
      <c r="H44" s="477" t="str">
        <f>+IF(zászlók!$A$20=1,'G3'!B23,'G3'!A23)</f>
        <v>             Természetbeni ellátások céltartaléka</v>
      </c>
      <c r="I44" s="476"/>
      <c r="J44" s="476"/>
      <c r="K44" s="476"/>
    </row>
    <row r="45" spans="2:11" s="474" customFormat="1" ht="12.75">
      <c r="B45" s="477" t="str">
        <f>+IF(zászlók!$A$20=1,'G2'!B24,'G2'!A24)</f>
        <v>Tb. költségvetési szerv bevételei</v>
      </c>
      <c r="C45" s="475"/>
      <c r="D45" s="475"/>
      <c r="E45" s="475"/>
      <c r="F45" s="475"/>
      <c r="G45" s="475"/>
      <c r="H45" s="477" t="str">
        <f>+IF(zászlók!$A$20=1,'G3'!B24,'G3'!A24)</f>
        <v>Egyéb kiadások</v>
      </c>
      <c r="I45" s="476"/>
      <c r="J45" s="476"/>
      <c r="K45" s="476"/>
    </row>
    <row r="46" spans="2:11" s="474" customFormat="1" ht="12.75">
      <c r="B46" s="477" t="str">
        <f>+IF(zászlók!$A$20=1,'G2'!B25,'G2'!A25)</f>
        <v>ebből:  Ny Alap</v>
      </c>
      <c r="C46" s="475"/>
      <c r="D46" s="475"/>
      <c r="E46" s="475"/>
      <c r="F46" s="475"/>
      <c r="G46" s="475"/>
      <c r="H46" s="477" t="str">
        <f>+IF(zászlók!$A$20=1,'G3'!B25,'G3'!A25)</f>
        <v>ebből:  Ny Alap</v>
      </c>
      <c r="I46" s="476"/>
      <c r="J46" s="476"/>
      <c r="K46" s="476"/>
    </row>
    <row r="47" spans="2:11" s="474" customFormat="1" ht="12.75">
      <c r="B47" s="477" t="str">
        <f>+IF(zászlók!$A$20=1,'G2'!B26,'G2'!A26)</f>
        <v>              E Alap</v>
      </c>
      <c r="C47" s="475"/>
      <c r="D47" s="475"/>
      <c r="E47" s="475"/>
      <c r="F47" s="475"/>
      <c r="G47" s="475"/>
      <c r="H47" s="477" t="str">
        <f>+IF(zászlók!$A$20=1,'G3'!B26,'G3'!A26)</f>
        <v>              E Alap</v>
      </c>
      <c r="I47" s="476"/>
      <c r="J47" s="476"/>
      <c r="K47" s="476"/>
    </row>
    <row r="48" spans="2:10" s="474" customFormat="1" ht="12.75">
      <c r="B48" s="477" t="str">
        <f>+IF(zászlók!$A$20=1,'G2'!B27,'G2'!A27)</f>
        <v>KÖLTSÉGVETÉSI BEVÉTELI FŐÖSSZEG</v>
      </c>
      <c r="C48" s="475"/>
      <c r="D48" s="475"/>
      <c r="E48" s="475"/>
      <c r="F48" s="475"/>
      <c r="G48" s="477" t="str">
        <f>+IF(zászlók!$A$20=1,'G3'!B29,'G3'!A29)</f>
        <v>              E Alap</v>
      </c>
      <c r="H48" s="477" t="str">
        <f>+IF(zászlók!$A$20=1,'G3'!B27,'G3'!A27)</f>
        <v>Vagyongazdálkodás kiadásai</v>
      </c>
      <c r="I48" s="476"/>
      <c r="J48" s="476"/>
    </row>
    <row r="49" spans="2:10" s="474" customFormat="1" ht="12.75">
      <c r="B49" s="477" t="str">
        <f>+IF(zászlók!$A$20=1,'G2'!B28,'G2'!A28)</f>
        <v>ebből:  Ny Alap</v>
      </c>
      <c r="C49" s="475"/>
      <c r="D49" s="475"/>
      <c r="E49" s="475"/>
      <c r="F49" s="475"/>
      <c r="G49" s="477"/>
      <c r="H49" s="477" t="str">
        <f>+IF(zászlók!$A$20=1,'G3'!B28,'G3'!A28)</f>
        <v>ebből:  Ny Alap</v>
      </c>
      <c r="I49" s="476"/>
      <c r="J49" s="476"/>
    </row>
    <row r="50" spans="2:10" s="474" customFormat="1" ht="12.75">
      <c r="B50" s="477" t="str">
        <f>+IF(zászlók!$A$20=1,'G2'!B29,'G2'!A29)</f>
        <v>           E Alap</v>
      </c>
      <c r="G50" s="477"/>
      <c r="H50" s="477" t="str">
        <f>+IF(zászlók!$A$20=1,'G3'!B29,'G3'!A29)</f>
        <v>              E Alap</v>
      </c>
      <c r="I50" s="476"/>
      <c r="J50" s="476"/>
    </row>
    <row r="51" spans="2:11" s="474" customFormat="1" ht="12.75">
      <c r="B51" s="477" t="str">
        <f>+IF(zászlók!$A$20=1,'G2'!B30,'G2'!A30)</f>
        <v>TB ALAPOK KÖLTSÉGVETÉS SZERINTI EGYENLEGE</v>
      </c>
      <c r="G51" s="475"/>
      <c r="H51" s="477" t="e">
        <f>+IF(zászlók!$A$20=1,'G3'!#REF!,'G3'!#REF!)</f>
        <v>#REF!</v>
      </c>
      <c r="I51" s="476"/>
      <c r="J51" s="476"/>
      <c r="K51" s="476"/>
    </row>
    <row r="52" spans="2:11" s="474" customFormat="1" ht="12.75">
      <c r="B52" s="477" t="str">
        <f>+IF(zászlók!$A$20=1,'G2'!B31,'G2'!A31)</f>
        <v>ebből:  Ny Alap</v>
      </c>
      <c r="G52" s="475"/>
      <c r="H52" s="477" t="e">
        <f>+IF(zászlók!$A$20=1,'G3'!#REF!,'G3'!#REF!)</f>
        <v>#REF!</v>
      </c>
      <c r="I52" s="476"/>
      <c r="J52" s="476"/>
      <c r="K52" s="476"/>
    </row>
    <row r="53" spans="2:8" s="474" customFormat="1" ht="12.75">
      <c r="B53" s="477" t="str">
        <f>+IF(zászlók!$A$20=1,'G2'!B32,'G2'!A32)</f>
        <v>           E Alap</v>
      </c>
      <c r="H53" s="477" t="e">
        <f>+IF(zászlók!$A$20=1,'G3'!#REF!,'G3'!#REF!)</f>
        <v>#REF!</v>
      </c>
    </row>
    <row r="54" spans="2:8" s="474" customFormat="1" ht="12.75">
      <c r="B54" s="477" t="str">
        <f>+IF(zászlók!$A$20=1,'G2'!B33,'G2'!A33)</f>
        <v>NEM A TB ALAPOKBÓL FIN. ELLÁTÁSOK EGYENLEGE</v>
      </c>
      <c r="H54" s="477" t="str">
        <f>+IF(zászlók!$A$20=1,'G3'!B30,'G3'!A30)</f>
        <v>Tb. költségvetési szerv kiadásai</v>
      </c>
    </row>
    <row r="55" spans="2:8" s="474" customFormat="1" ht="12.75">
      <c r="B55" s="477" t="str">
        <f>+IF(zászlók!$A$20=1,'G2'!B34,'G2'!A34)</f>
        <v>ebből:  Ny Alap</v>
      </c>
      <c r="H55" s="477" t="str">
        <f>+IF(zászlók!$A$20=1,'G3'!B31,'G3'!A31)</f>
        <v>ebből:  Ny Alap</v>
      </c>
    </row>
    <row r="56" spans="2:8" s="474" customFormat="1" ht="12.75">
      <c r="B56" s="477" t="str">
        <f>+IF(zászlók!$A$20=1,'G2'!B35,'G2'!A35)</f>
        <v>           E Alap</v>
      </c>
      <c r="H56" s="477" t="str">
        <f>+IF(zászlók!$A$20=1,'G3'!B32,'G3'!A32)</f>
        <v>              E Alap</v>
      </c>
    </row>
    <row r="57" spans="2:8" s="474" customFormat="1" ht="12.75">
      <c r="B57" s="477" t="str">
        <f>+IF(zászlók!$A$20=1,'G2'!B36,'G2'!A36)</f>
        <v>PÉNZFORGALMI EGYENLEG </v>
      </c>
      <c r="H57" s="477" t="str">
        <f>+IF(zászlók!$A$20=1,'G3'!B33,'G3'!A33)</f>
        <v>KÖLTSÉGVETÉSI KIADÁSI FŐÖSSZEG</v>
      </c>
    </row>
    <row r="58" spans="2:8" s="474" customFormat="1" ht="12.75">
      <c r="B58" s="477" t="str">
        <f>+IF(zászlók!$A$20=1,'G2'!B37,'G2'!A37)</f>
        <v>ebből:  Ny Alap</v>
      </c>
      <c r="H58" s="477" t="str">
        <f>+IF(zászlók!$A$20=1,'G3'!B34,'G3'!A34)</f>
        <v>ebből:  Ny Alap</v>
      </c>
    </row>
    <row r="59" spans="2:8" s="474" customFormat="1" ht="12.75">
      <c r="B59" s="477" t="str">
        <f>+IF(zászlók!$A$20=1,'G2'!B38,'G2'!A38)</f>
        <v>           E Alap</v>
      </c>
      <c r="H59" s="477" t="str">
        <f>+IF(zászlók!$A$20=1,'G3'!B35,'G3'!A35)</f>
        <v>           E Alap</v>
      </c>
    </row>
    <row r="60" spans="2:8" s="474" customFormat="1" ht="12.75">
      <c r="B60" s="477"/>
      <c r="H60" s="477" t="str">
        <f>+IF(zászlók!$A$20=1,'G3'!B36,'G3'!A36)</f>
        <v>Központi költségvetésből finanszírozott ellátások </v>
      </c>
    </row>
    <row r="61" s="474" customFormat="1" ht="12.75">
      <c r="H61" s="477" t="str">
        <f>+IF(zászlók!$A$20=1,'G3'!B37,'G3'!A37)</f>
        <v>ebből:  Ny Alap</v>
      </c>
    </row>
    <row r="62" spans="2:8" s="474" customFormat="1" ht="12.75">
      <c r="B62" s="475"/>
      <c r="H62" s="477" t="str">
        <f>+IF(zászlók!$A$20=1,'G3'!B38,'G3'!A38)</f>
        <v>             E Alap</v>
      </c>
    </row>
    <row r="63" spans="2:8" s="474" customFormat="1" ht="12.75">
      <c r="B63" s="475"/>
      <c r="H63" s="477" t="str">
        <f>+IF(zászlók!$A$20=1,'G3'!B39,'G3'!A39)</f>
        <v>Egyéb forrásból finanszírozott ellátások</v>
      </c>
    </row>
    <row r="64" spans="2:8" s="474" customFormat="1" ht="12.75">
      <c r="B64" s="475"/>
      <c r="H64" s="477" t="str">
        <f>+IF(zászlók!$A$20=1,'G3'!B40,'G3'!A40)</f>
        <v>ebből:  Ny Alap</v>
      </c>
    </row>
    <row r="65" spans="2:8" s="474" customFormat="1" ht="12.75">
      <c r="B65" s="475"/>
      <c r="H65" s="477" t="str">
        <f>+IF(zászlók!$A$20=1,'G3'!B41,'G3'!A41)</f>
        <v>             E Alap</v>
      </c>
    </row>
    <row r="66" spans="2:8" s="474" customFormat="1" ht="12.75">
      <c r="B66" s="475"/>
      <c r="H66" s="477" t="str">
        <f>+IF(zászlók!$A$20=1,'G3'!B42,'G3'!A42)</f>
        <v>NEM A TB ALAPOKBÓL FIN. ELLÁTÁSOK KIADÁSAI</v>
      </c>
    </row>
    <row r="67" spans="2:8" s="474" customFormat="1" ht="12.75">
      <c r="B67" s="475"/>
      <c r="H67" s="477" t="str">
        <f>+IF(zászlók!$A$20=1,'G3'!B43,'G3'!A43)</f>
        <v>ebből:  Ny Alap</v>
      </c>
    </row>
    <row r="68" spans="2:8" s="474" customFormat="1" ht="12.75">
      <c r="B68" s="475"/>
      <c r="H68" s="477" t="str">
        <f>+IF(zászlók!$A$20=1,'G3'!B44,'G3'!A44)</f>
        <v>           E Alap</v>
      </c>
    </row>
    <row r="69" spans="2:8" s="474" customFormat="1" ht="12.75">
      <c r="B69" s="475"/>
      <c r="H69" s="477" t="str">
        <f>+IF(zászlók!$A$20=1,'G3'!B45,'G3'!A45)</f>
        <v>Kiadások mindösszesen</v>
      </c>
    </row>
    <row r="70" spans="2:8" s="474" customFormat="1" ht="12.75">
      <c r="B70" s="475"/>
      <c r="H70" s="477" t="str">
        <f>+IF(zászlók!$A$20=1,'G3'!B46,'G3'!A46)</f>
        <v>ebből:  Ny Alap</v>
      </c>
    </row>
    <row r="71" spans="2:8" s="474" customFormat="1" ht="12.75">
      <c r="B71" s="475"/>
      <c r="H71" s="477" t="str">
        <f>+IF(zászlók!$A$20=1,'G3'!B47,'G3'!A47)</f>
        <v>           E Alap</v>
      </c>
    </row>
    <row r="72" spans="2:8" s="474" customFormat="1" ht="12.75">
      <c r="B72" s="475"/>
      <c r="H72" s="477"/>
    </row>
    <row r="73" spans="2:8" s="474" customFormat="1" ht="12.75">
      <c r="B73" s="475"/>
      <c r="H73" s="477"/>
    </row>
    <row r="74" spans="2:8" s="474" customFormat="1" ht="12.75">
      <c r="B74" s="475"/>
      <c r="H74" s="477"/>
    </row>
    <row r="75" s="474" customFormat="1" ht="12.75">
      <c r="B75" s="475"/>
    </row>
    <row r="76" s="474" customFormat="1" ht="12.75">
      <c r="B76" s="475"/>
    </row>
    <row r="77" spans="2:27" s="474" customFormat="1" ht="12.75">
      <c r="B77" s="475"/>
      <c r="C77" s="479">
        <f>+C78</f>
        <v>43101</v>
      </c>
      <c r="D77" s="480" t="s">
        <v>37</v>
      </c>
      <c r="E77" s="480" t="s">
        <v>38</v>
      </c>
      <c r="F77" s="480" t="s">
        <v>39</v>
      </c>
      <c r="G77" s="480" t="s">
        <v>40</v>
      </c>
      <c r="H77" s="480" t="s">
        <v>41</v>
      </c>
      <c r="I77" s="480" t="s">
        <v>42</v>
      </c>
      <c r="J77" s="480" t="s">
        <v>43</v>
      </c>
      <c r="K77" s="480" t="s">
        <v>44</v>
      </c>
      <c r="L77" s="480" t="s">
        <v>45</v>
      </c>
      <c r="M77" s="480" t="s">
        <v>31</v>
      </c>
      <c r="N77" s="480" t="s">
        <v>46</v>
      </c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2:27" s="474" customFormat="1" ht="12.75">
      <c r="B78" s="476"/>
      <c r="C78" s="479">
        <f>+IF(zászlók!$A$20=1,ábra!C$98,ábra!C$99)</f>
        <v>43101</v>
      </c>
      <c r="D78" s="479" t="str">
        <f>+IF(zászlók!$A$20=1,ábra!D$98,ábra!D$99)</f>
        <v>febr.</v>
      </c>
      <c r="E78" s="479" t="str">
        <f>+IF(zászlók!$A$20=1,ábra!E$98,ábra!E$99)</f>
        <v>márc.</v>
      </c>
      <c r="F78" s="479" t="str">
        <f>+IF(zászlók!$A$20=1,ábra!F$98,ábra!F$99)</f>
        <v>ápr.</v>
      </c>
      <c r="G78" s="479" t="str">
        <f>+IF(zászlók!$A$20=1,ábra!G$98,ábra!G$99)</f>
        <v>máj.</v>
      </c>
      <c r="H78" s="479" t="str">
        <f>+IF(zászlók!$A$20=1,ábra!H$98,ábra!H$99)</f>
        <v>jún.</v>
      </c>
      <c r="I78" s="479" t="str">
        <f>+IF(zászlók!$A$20=1,ábra!I$98,ábra!I$99)</f>
        <v>júl.</v>
      </c>
      <c r="J78" s="479" t="str">
        <f>+IF(zászlók!$A$20=1,ábra!J$98,ábra!J$99)</f>
        <v>aug.</v>
      </c>
      <c r="K78" s="479" t="str">
        <f>+IF(zászlók!$A$20=1,ábra!K$98,ábra!K$99)</f>
        <v>szept.</v>
      </c>
      <c r="L78" s="479" t="str">
        <f>+IF(zászlók!$A$20=1,ábra!L$98,ábra!L$99)</f>
        <v>okt.</v>
      </c>
      <c r="M78" s="479" t="str">
        <f>+IF(zászlók!$A$20=1,ábra!M$98,ábra!M$99)</f>
        <v>nov.</v>
      </c>
      <c r="N78" s="479" t="str">
        <f>+IF(zászlók!$A$20=1,ábra!N$98,ábra!N$99)</f>
        <v>dec.</v>
      </c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1"/>
      <c r="AA78" s="481"/>
    </row>
    <row r="79" spans="2:27" s="474" customFormat="1" ht="12.75">
      <c r="B79" s="482" t="str">
        <f>+INDEX($B$85:$B$87,$E$29,1)</f>
        <v>havi teljesítés, millió Ft</v>
      </c>
      <c r="C79" s="482">
        <f aca="true" t="shared" si="0" ref="C79:N79">+INDEX($C$85:$N$87,$E$29,C81)</f>
        <v>512081.803419</v>
      </c>
      <c r="D79" s="482">
        <f t="shared" si="0"/>
        <v>463566.69611599995</v>
      </c>
      <c r="E79" s="482">
        <f t="shared" si="0"/>
        <v>463613.71172100026</v>
      </c>
      <c r="F79" s="482">
        <f t="shared" si="0"/>
        <v>500974.96900699986</v>
      </c>
      <c r="G79" s="482">
        <f t="shared" si="0"/>
      </c>
      <c r="H79" s="482">
        <f t="shared" si="0"/>
      </c>
      <c r="I79" s="482">
        <f t="shared" si="0"/>
      </c>
      <c r="J79" s="482">
        <f t="shared" si="0"/>
      </c>
      <c r="K79" s="482">
        <f t="shared" si="0"/>
      </c>
      <c r="L79" s="482">
        <f t="shared" si="0"/>
      </c>
      <c r="M79" s="482">
        <f t="shared" si="0"/>
      </c>
      <c r="N79" s="482">
        <f t="shared" si="0"/>
      </c>
      <c r="O79" s="482"/>
      <c r="P79" s="482"/>
      <c r="Q79" s="482"/>
      <c r="R79" s="482"/>
      <c r="S79" s="482"/>
      <c r="T79" s="482"/>
      <c r="U79" s="482"/>
      <c r="V79" s="482"/>
      <c r="W79" s="482"/>
      <c r="X79" s="482"/>
      <c r="Y79" s="482"/>
      <c r="Z79" s="482"/>
      <c r="AA79" s="482"/>
    </row>
    <row r="80" spans="2:27" s="474" customFormat="1" ht="12.75">
      <c r="B80" s="482" t="str">
        <f>+INDEX($B$91:$B$93,$E$29,1)</f>
        <v>havi teljesítés, millió Ft</v>
      </c>
      <c r="C80" s="482">
        <f aca="true" t="shared" si="1" ref="C80:N80">+INDEX($C$91:$N$93,$E$29,C82)</f>
        <v>467.65178499999496</v>
      </c>
      <c r="D80" s="482">
        <f t="shared" si="1"/>
        <v>178.8364520000021</v>
      </c>
      <c r="E80" s="482">
        <f t="shared" si="1"/>
        <v>156.45599999999354</v>
      </c>
      <c r="F80" s="482">
        <f t="shared" si="1"/>
        <v>-680.9242859999933</v>
      </c>
      <c r="G80" s="482">
        <f t="shared" si="1"/>
      </c>
      <c r="H80" s="482">
        <f t="shared" si="1"/>
      </c>
      <c r="I80" s="482">
        <f t="shared" si="1"/>
      </c>
      <c r="J80" s="482">
        <f t="shared" si="1"/>
      </c>
      <c r="K80" s="482">
        <f t="shared" si="1"/>
      </c>
      <c r="L80" s="482">
        <f t="shared" si="1"/>
      </c>
      <c r="M80" s="482">
        <f t="shared" si="1"/>
      </c>
      <c r="N80" s="482">
        <f t="shared" si="1"/>
      </c>
      <c r="O80" s="482"/>
      <c r="P80" s="482"/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</row>
    <row r="81" spans="2:27" s="474" customFormat="1" ht="12.75">
      <c r="B81" s="476"/>
      <c r="C81" s="476">
        <v>1</v>
      </c>
      <c r="D81" s="476">
        <v>2</v>
      </c>
      <c r="E81" s="476">
        <v>3</v>
      </c>
      <c r="F81" s="476">
        <v>4</v>
      </c>
      <c r="G81" s="476">
        <v>5</v>
      </c>
      <c r="H81" s="476">
        <v>6</v>
      </c>
      <c r="I81" s="476">
        <v>7</v>
      </c>
      <c r="J81" s="476">
        <v>8</v>
      </c>
      <c r="K81" s="476">
        <v>9</v>
      </c>
      <c r="L81" s="476">
        <v>10</v>
      </c>
      <c r="M81" s="476">
        <v>11</v>
      </c>
      <c r="N81" s="476">
        <v>12</v>
      </c>
      <c r="O81" s="476"/>
      <c r="P81" s="476"/>
      <c r="Q81" s="476"/>
      <c r="R81" s="476"/>
      <c r="S81" s="476"/>
      <c r="T81" s="476"/>
      <c r="U81" s="476"/>
      <c r="V81" s="476"/>
      <c r="W81" s="476"/>
      <c r="X81" s="476"/>
      <c r="Y81" s="476"/>
      <c r="Z81" s="476"/>
      <c r="AA81" s="476"/>
    </row>
    <row r="82" spans="2:27" s="474" customFormat="1" ht="12.75">
      <c r="B82" s="476"/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476"/>
      <c r="U82" s="476"/>
      <c r="V82" s="476"/>
      <c r="W82" s="476"/>
      <c r="X82" s="476"/>
      <c r="Y82" s="476"/>
      <c r="Z82" s="476"/>
      <c r="AA82" s="476"/>
    </row>
    <row r="83" spans="2:27" s="474" customFormat="1" ht="12.75">
      <c r="B83" s="478" t="str">
        <f>+IF(zászlók!$A$20=1,"Bevételek","Revenues")</f>
        <v>Bevételek</v>
      </c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  <c r="S83" s="476"/>
      <c r="T83" s="476"/>
      <c r="U83" s="476"/>
      <c r="V83" s="476"/>
      <c r="W83" s="476"/>
      <c r="X83" s="476"/>
      <c r="Y83" s="476"/>
      <c r="Z83" s="476"/>
      <c r="AA83" s="476"/>
    </row>
    <row r="84" spans="2:27" s="474" customFormat="1" ht="12.75"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</row>
    <row r="85" spans="2:27" s="474" customFormat="1" ht="12.75">
      <c r="B85" s="478" t="str">
        <f>+E30</f>
        <v>havi teljesítés, millió Ft</v>
      </c>
      <c r="C85" s="482">
        <f>+INDEX('G2'!$F$9:$Q$38,$B$29,C$81)</f>
        <v>512081.803419</v>
      </c>
      <c r="D85" s="482">
        <f>+INDEX('G2'!$F$9:$Q$38,$B$29,D$81)</f>
        <v>463566.69611599995</v>
      </c>
      <c r="E85" s="482">
        <f>+INDEX('G2'!$F$9:$Q$38,$B$29,E$81)</f>
        <v>463613.71172100026</v>
      </c>
      <c r="F85" s="482">
        <f>+INDEX('G2'!$F$9:$Q$38,$B$29,F$81)</f>
        <v>500974.96900699986</v>
      </c>
      <c r="G85" s="482">
        <f>+INDEX('G2'!$F$9:$Q$38,$B$29,G$81)</f>
      </c>
      <c r="H85" s="482">
        <f>+INDEX('G2'!$F$9:$Q$38,$B$29,H$81)</f>
      </c>
      <c r="I85" s="482">
        <f>+INDEX('G2'!$F$9:$Q$38,$B$29,I$81)</f>
      </c>
      <c r="J85" s="482">
        <f>+INDEX('G2'!$F$9:$Q$38,$B$29,J$81)</f>
      </c>
      <c r="K85" s="482">
        <f>+INDEX('G2'!$F$9:$Q$38,$B$29,K$81)</f>
      </c>
      <c r="L85" s="482">
        <f>+INDEX('G2'!$F$9:$Q$38,$B$29,L$81)</f>
      </c>
      <c r="M85" s="482">
        <f>+INDEX('G2'!$F$9:$Q$38,$B$29,M$81)</f>
      </c>
      <c r="N85" s="482">
        <f>+INDEX('G2'!$F$9:$Q$38,$B$29,N$81)</f>
      </c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</row>
    <row r="86" spans="2:27" s="474" customFormat="1" ht="12.75">
      <c r="B86" s="478" t="str">
        <f>+E31</f>
        <v>halmozott teljesítés, millió Ft</v>
      </c>
      <c r="C86" s="482">
        <f>+INDEX('G2_kum'!$F$9:$Q$37,$B$29,C$81)</f>
        <v>512081.803419</v>
      </c>
      <c r="D86" s="482">
        <f>+INDEX('G2_kum'!$F$9:$Q$37,$B$29,D$81)</f>
        <v>975648.499535</v>
      </c>
      <c r="E86" s="482">
        <f>+INDEX('G2_kum'!$F$9:$Q$37,$B$29,E$81)</f>
        <v>1439262.2112560002</v>
      </c>
      <c r="F86" s="482">
        <f>+INDEX('G2_kum'!$F$9:$Q$37,$B$29,F$81)</f>
        <v>1940237.180263</v>
      </c>
      <c r="G86" s="482">
        <f>+INDEX('G2_kum'!$F$9:$Q$37,$B$29,G$81)</f>
      </c>
      <c r="H86" s="482">
        <f>+INDEX('G2_kum'!$F$9:$Q$37,$B$29,H$81)</f>
      </c>
      <c r="I86" s="482">
        <f>+INDEX('G2_kum'!$F$9:$Q$37,$B$29,I$81)</f>
      </c>
      <c r="J86" s="482">
        <f>+INDEX('G2_kum'!$F$9:$Q$37,$B$29,J$81)</f>
      </c>
      <c r="K86" s="482">
        <f>+INDEX('G2_kum'!$F$9:$Q$37,$B$29,K$81)</f>
      </c>
      <c r="L86" s="482">
        <f>+INDEX('G2_kum'!$F$9:$Q$37,$B$29,L$81)</f>
      </c>
      <c r="M86" s="482">
        <f>+INDEX('G2_kum'!$F$9:$Q$37,$B$29,M$81)</f>
      </c>
      <c r="N86" s="482">
        <f>+INDEX('G2_kum'!$F$9:$Q$37,$B$29,N$81)</f>
      </c>
      <c r="O86" s="482"/>
      <c r="P86" s="482"/>
      <c r="Q86" s="482"/>
      <c r="R86" s="482"/>
      <c r="S86" s="482"/>
      <c r="T86" s="482"/>
      <c r="U86" s="482"/>
      <c r="V86" s="482"/>
      <c r="W86" s="482"/>
      <c r="X86" s="482"/>
      <c r="Y86" s="482"/>
      <c r="Z86" s="482"/>
      <c r="AA86" s="482"/>
    </row>
    <row r="87" spans="2:27" s="474" customFormat="1" ht="12.75">
      <c r="B87" s="478" t="str">
        <f>+E32</f>
        <v>teljesítési arány, %</v>
      </c>
      <c r="C87" s="483">
        <f>+INDEX('G2_telj.arány'!$F$9:$Q$37,$B$29,C$81)</f>
        <v>8.688786972637903</v>
      </c>
      <c r="D87" s="483">
        <f>+INDEX('G2_telj.arány'!$F$9:$Q$37,$B$29,D$81)</f>
        <v>7.865603197123969</v>
      </c>
      <c r="E87" s="483">
        <f>+INDEX('G2_telj.arány'!$F$9:$Q$37,$B$29,E$81)</f>
        <v>7.866400937980039</v>
      </c>
      <c r="F87" s="483">
        <f>+INDEX('G2_telj.arány'!$F$9:$Q$37,$B$29,F$81)</f>
        <v>8.500330914441925</v>
      </c>
      <c r="G87" s="483">
        <f>+INDEX('G2_telj.arány'!$F$9:$Q$37,$B$29,G$81)</f>
      </c>
      <c r="H87" s="483">
        <f>+INDEX('G2_telj.arány'!$F$9:$Q$37,$B$29,H$81)</f>
      </c>
      <c r="I87" s="483">
        <f>+INDEX('G2_telj.arány'!$F$9:$Q$37,$B$29,I$81)</f>
      </c>
      <c r="J87" s="483">
        <f>+INDEX('G2_telj.arány'!$F$9:$Q$37,$B$29,J$81)</f>
      </c>
      <c r="K87" s="483">
        <f>+INDEX('G2_telj.arány'!$F$9:$Q$37,$B$29,K$81)</f>
      </c>
      <c r="L87" s="483">
        <f>+INDEX('G2_telj.arány'!$F$9:$Q$37,$B$29,L$81)</f>
      </c>
      <c r="M87" s="483">
        <f>+INDEX('G2_telj.arány'!$F$9:$Q$37,$B$29,M$81)</f>
      </c>
      <c r="N87" s="483">
        <f>+INDEX('G2_telj.arány'!$F$9:$Q$37,$B$29,N$81)</f>
      </c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3"/>
    </row>
    <row r="88" spans="2:27" s="474" customFormat="1" ht="12.75">
      <c r="B88" s="476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</row>
    <row r="89" spans="2:27" s="474" customFormat="1" ht="12.75">
      <c r="B89" s="478" t="str">
        <f>+IF(zászlók!$A$20=1,"Kiadások","Expenditures")</f>
        <v>Kiadások</v>
      </c>
      <c r="C89" s="476"/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</row>
    <row r="90" spans="2:27" s="474" customFormat="1" ht="12.75">
      <c r="B90" s="476"/>
      <c r="C90" s="476"/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</row>
    <row r="91" spans="2:27" s="474" customFormat="1" ht="12.75">
      <c r="B91" s="478" t="str">
        <f>+E30</f>
        <v>havi teljesítés, millió Ft</v>
      </c>
      <c r="C91" s="482">
        <f>+INDEX('G3'!$F$9:$Q$47,$H$29,C$81)</f>
        <v>467.65178499999496</v>
      </c>
      <c r="D91" s="482">
        <f>+INDEX('G3'!$F$9:$Q$47,$H$29,D$81)</f>
        <v>178.8364520000021</v>
      </c>
      <c r="E91" s="482">
        <f>+INDEX('G3'!$F$9:$Q$47,$H$29,E$81)</f>
        <v>156.45599999999354</v>
      </c>
      <c r="F91" s="482">
        <f>+INDEX('G3'!$F$9:$Q$47,$H$29,F$81)</f>
        <v>-680.9242859999933</v>
      </c>
      <c r="G91" s="482">
        <f>+INDEX('G3'!$F$9:$Q$47,$H$29,G$81)</f>
      </c>
      <c r="H91" s="482">
        <f>+INDEX('G3'!$F$9:$Q$47,$H$29,H$81)</f>
      </c>
      <c r="I91" s="482">
        <f>+INDEX('G3'!$F$9:$Q$47,$H$29,I$81)</f>
      </c>
      <c r="J91" s="482">
        <f>+INDEX('G3'!$F$9:$Q$47,$H$29,J$81)</f>
      </c>
      <c r="K91" s="482">
        <f>+INDEX('G3'!$F$9:$Q$47,$H$29,K$81)</f>
      </c>
      <c r="L91" s="482">
        <f>+INDEX('G3'!$F$9:$Q$47,$H$29,L$81)</f>
      </c>
      <c r="M91" s="482">
        <f>+INDEX('G3'!$F$9:$Q$47,$H$29,M$81)</f>
      </c>
      <c r="N91" s="482">
        <f>+INDEX('G3'!$F$9:$Q$47,$H$29,N$81)</f>
      </c>
      <c r="O91" s="482"/>
      <c r="P91" s="482"/>
      <c r="Q91" s="482"/>
      <c r="R91" s="482"/>
      <c r="S91" s="482"/>
      <c r="T91" s="482"/>
      <c r="U91" s="482"/>
      <c r="V91" s="482"/>
      <c r="W91" s="482"/>
      <c r="X91" s="482"/>
      <c r="Y91" s="482"/>
      <c r="Z91" s="482"/>
      <c r="AA91" s="476"/>
    </row>
    <row r="92" spans="2:27" s="474" customFormat="1" ht="12.75">
      <c r="B92" s="478" t="str">
        <f>+E31</f>
        <v>halmozott teljesítés, millió Ft</v>
      </c>
      <c r="C92" s="482">
        <f>+INDEX('G3_kum'!$F$9:$Q$50,$H$29,C$81)</f>
        <v>467.65178499999496</v>
      </c>
      <c r="D92" s="482">
        <f>+INDEX('G3_kum'!$F$9:$Q$50,$H$29,D$81)</f>
        <v>646.4882369999971</v>
      </c>
      <c r="E92" s="482">
        <f>+INDEX('G3_kum'!$F$9:$Q$50,$H$29,E$81)</f>
        <v>802.9442369999906</v>
      </c>
      <c r="F92" s="482">
        <f>+INDEX('G3_kum'!$F$9:$Q$50,$H$29,F$81)</f>
        <v>122.01995099999726</v>
      </c>
      <c r="G92" s="482">
        <f>+INDEX('G3_kum'!$F$9:$Q$50,$H$29,G$81)</f>
      </c>
      <c r="H92" s="482">
        <f>+INDEX('G3_kum'!$F$9:$Q$50,$H$29,H$81)</f>
      </c>
      <c r="I92" s="482">
        <f>+INDEX('G3_kum'!$F$9:$Q$50,$H$29,I$81)</f>
      </c>
      <c r="J92" s="482">
        <f>+INDEX('G3_kum'!$F$9:$Q$50,$H$29,J$81)</f>
      </c>
      <c r="K92" s="482">
        <f>+INDEX('G3_kum'!$F$9:$Q$50,$H$29,K$81)</f>
      </c>
      <c r="L92" s="482">
        <f>+INDEX('G3_kum'!$F$9:$Q$50,$H$29,L$81)</f>
      </c>
      <c r="M92" s="482">
        <f>+INDEX('G3_kum'!$F$9:$Q$50,$H$29,M$81)</f>
      </c>
      <c r="N92" s="482">
        <f>+INDEX('G3_kum'!$F$9:$Q$50,$H$29,N$81)</f>
      </c>
      <c r="O92" s="482"/>
      <c r="P92" s="482"/>
      <c r="Q92" s="482"/>
      <c r="R92" s="482"/>
      <c r="S92" s="482"/>
      <c r="T92" s="482"/>
      <c r="U92" s="482"/>
      <c r="V92" s="482"/>
      <c r="W92" s="482"/>
      <c r="X92" s="482"/>
      <c r="Y92" s="482"/>
      <c r="Z92" s="482"/>
      <c r="AA92" s="476"/>
    </row>
    <row r="93" spans="2:27" s="474" customFormat="1" ht="12.75">
      <c r="B93" s="478" t="str">
        <f>+E32</f>
        <v>teljesítési arány, %</v>
      </c>
      <c r="C93" s="483">
        <f>+INDEX('G3_telj.arány'!$F$9:$Q$50,$H$29,C$81)</f>
      </c>
      <c r="D93" s="483">
        <f>+INDEX('G3_telj.arány'!$F$9:$Q$50,$H$29,D$81)</f>
      </c>
      <c r="E93" s="483">
        <f>+INDEX('G3_telj.arány'!$F$9:$Q$50,$H$29,E$81)</f>
      </c>
      <c r="F93" s="483">
        <f>+INDEX('G3_telj.arány'!$F$9:$Q$50,$H$29,F$81)</f>
      </c>
      <c r="G93" s="483">
        <f>+INDEX('G3_telj.arány'!$F$9:$Q$50,$H$29,G$81)</f>
      </c>
      <c r="H93" s="483">
        <f>+INDEX('G3_telj.arány'!$F$9:$Q$50,$H$29,H$81)</f>
      </c>
      <c r="I93" s="483">
        <f>+INDEX('G3_telj.arány'!$F$9:$Q$50,$H$29,I$81)</f>
      </c>
      <c r="J93" s="483">
        <f>+INDEX('G3_telj.arány'!$F$9:$Q$50,$H$29,J$81)</f>
      </c>
      <c r="K93" s="483">
        <f>+INDEX('G3_telj.arány'!$F$9:$Q$50,$H$29,K$81)</f>
      </c>
      <c r="L93" s="483">
        <f>+INDEX('G3_telj.arány'!$F$9:$Q$50,$H$29,L$81)</f>
      </c>
      <c r="M93" s="483">
        <f>+INDEX('G3_telj.arány'!$F$9:$Q$50,$H$29,M$81)</f>
      </c>
      <c r="N93" s="483">
        <f>+INDEX('G3_telj.arány'!$F$9:$Q$50,$H$29,N$81)</f>
      </c>
      <c r="O93" s="482"/>
      <c r="P93" s="482"/>
      <c r="Q93" s="482"/>
      <c r="R93" s="482"/>
      <c r="S93" s="482"/>
      <c r="T93" s="482"/>
      <c r="U93" s="482"/>
      <c r="V93" s="482"/>
      <c r="W93" s="482"/>
      <c r="X93" s="482"/>
      <c r="Y93" s="482"/>
      <c r="Z93" s="482"/>
      <c r="AA93" s="476"/>
    </row>
    <row r="94" s="474" customFormat="1" ht="12.75">
      <c r="B94" s="476"/>
    </row>
    <row r="95" s="474" customFormat="1" ht="12.75"/>
    <row r="96" s="474" customFormat="1" ht="12.75"/>
    <row r="97" s="474" customFormat="1" ht="12.75"/>
    <row r="98" spans="3:14" s="474" customFormat="1" ht="12.75">
      <c r="C98" s="484">
        <v>43101</v>
      </c>
      <c r="D98" s="474" t="s">
        <v>109</v>
      </c>
      <c r="E98" s="474" t="s">
        <v>110</v>
      </c>
      <c r="F98" s="474" t="s">
        <v>111</v>
      </c>
      <c r="G98" s="474" t="s">
        <v>112</v>
      </c>
      <c r="H98" s="474" t="s">
        <v>113</v>
      </c>
      <c r="I98" s="474" t="s">
        <v>114</v>
      </c>
      <c r="J98" s="474" t="s">
        <v>115</v>
      </c>
      <c r="K98" s="474" t="s">
        <v>116</v>
      </c>
      <c r="L98" s="474" t="s">
        <v>117</v>
      </c>
      <c r="M98" s="474" t="s">
        <v>118</v>
      </c>
      <c r="N98" s="474" t="s">
        <v>119</v>
      </c>
    </row>
    <row r="99" spans="3:14" s="474" customFormat="1" ht="12.75">
      <c r="C99" s="484">
        <v>43101</v>
      </c>
      <c r="D99" s="474" t="s">
        <v>120</v>
      </c>
      <c r="E99" s="474" t="s">
        <v>85</v>
      </c>
      <c r="F99" s="474" t="s">
        <v>86</v>
      </c>
      <c r="G99" s="474" t="s">
        <v>87</v>
      </c>
      <c r="H99" s="474" t="s">
        <v>88</v>
      </c>
      <c r="I99" s="474" t="s">
        <v>89</v>
      </c>
      <c r="J99" s="474" t="s">
        <v>90</v>
      </c>
      <c r="K99" s="474" t="s">
        <v>121</v>
      </c>
      <c r="L99" s="474" t="s">
        <v>122</v>
      </c>
      <c r="M99" s="474" t="s">
        <v>123</v>
      </c>
      <c r="N99" s="474" t="s">
        <v>124</v>
      </c>
    </row>
    <row r="100" s="474" customFormat="1" ht="12.75"/>
    <row r="101" s="474" customFormat="1" ht="12.75"/>
    <row r="102" s="474" customFormat="1" ht="12.75"/>
    <row r="103" s="474" customFormat="1" ht="12.75"/>
    <row r="104" s="474" customFormat="1" ht="12.75"/>
    <row r="105" s="474" customFormat="1" ht="12.75"/>
    <row r="106" s="474" customFormat="1" ht="12.75"/>
    <row r="107" s="474" customFormat="1" ht="12.75"/>
    <row r="108" s="474" customFormat="1" ht="12.75"/>
    <row r="109" s="474" customFormat="1" ht="12.75"/>
    <row r="110" s="474" customFormat="1" ht="12.75"/>
    <row r="111" s="474" customFormat="1" ht="12.75"/>
    <row r="112" s="474" customFormat="1" ht="12.75"/>
    <row r="113" s="474" customFormat="1" ht="12.75"/>
    <row r="114" s="474" customFormat="1" ht="12.75"/>
    <row r="115" s="474" customFormat="1" ht="12.75"/>
    <row r="116" s="474" customFormat="1" ht="12.75"/>
    <row r="117" s="474" customFormat="1" ht="12.75"/>
    <row r="118" s="474" customFormat="1" ht="12.75"/>
    <row r="119" s="474" customFormat="1" ht="12.75"/>
    <row r="120" s="474" customFormat="1" ht="12.75"/>
    <row r="121" s="474" customFormat="1" ht="12.75"/>
    <row r="122" s="474" customFormat="1" ht="12.75"/>
    <row r="123" s="474" customFormat="1" ht="12.75"/>
    <row r="124" s="474" customFormat="1" ht="12.75"/>
    <row r="125" s="474" customFormat="1" ht="12.75"/>
    <row r="126" s="474" customFormat="1" ht="12.75"/>
    <row r="127" s="474" customFormat="1" ht="12.75"/>
    <row r="128" s="474" customFormat="1" ht="12.75"/>
    <row r="129" s="474" customFormat="1" ht="12.75"/>
    <row r="130" s="474" customFormat="1" ht="12.75"/>
    <row r="131" s="474" customFormat="1" ht="12.75"/>
    <row r="132" s="474" customFormat="1" ht="12.75"/>
    <row r="133" s="474" customFormat="1" ht="12.75"/>
    <row r="134" s="474" customFormat="1" ht="12.75"/>
    <row r="135" s="474" customFormat="1" ht="12.75"/>
    <row r="136" s="474" customFormat="1" ht="12.75"/>
    <row r="137" s="474" customFormat="1" ht="12.75"/>
    <row r="138" s="474" customFormat="1" ht="12.75"/>
    <row r="139" s="366" customFormat="1" ht="12.75"/>
    <row r="140" s="366" customFormat="1" ht="12.75"/>
    <row r="141" s="366" customFormat="1" ht="12.75"/>
    <row r="142" s="366" customFormat="1" ht="12.75"/>
    <row r="143" s="366" customFormat="1" ht="12.75"/>
    <row r="144" s="366" customFormat="1" ht="12.75"/>
    <row r="145" s="366" customFormat="1" ht="12.75"/>
    <row r="146" s="366" customFormat="1" ht="12.75"/>
    <row r="147" s="366" customFormat="1" ht="12.75"/>
    <row r="148" s="366" customFormat="1" ht="12.75"/>
    <row r="149" s="366" customFormat="1" ht="12.75"/>
    <row r="150" s="366" customFormat="1" ht="12.75"/>
    <row r="151" s="366" customFormat="1" ht="12.75"/>
    <row r="152" s="366" customFormat="1" ht="12.75"/>
    <row r="153" s="366" customFormat="1" ht="12.75"/>
    <row r="154" s="366" customFormat="1" ht="12.75"/>
    <row r="155" s="366" customFormat="1" ht="12.75"/>
    <row r="156" s="366" customFormat="1" ht="12.75"/>
    <row r="157" s="366" customFormat="1" ht="12.75"/>
    <row r="158" s="366" customFormat="1" ht="12.75"/>
    <row r="159" s="366" customFormat="1" ht="12.75"/>
    <row r="160" s="366" customFormat="1" ht="12.75"/>
    <row r="161" s="366" customFormat="1" ht="12.75"/>
    <row r="162" s="366" customFormat="1" ht="12.75"/>
    <row r="163" s="366" customFormat="1" ht="12.75"/>
    <row r="164" s="366" customFormat="1" ht="12.75"/>
    <row r="165" s="366" customFormat="1" ht="12.75"/>
    <row r="166" s="366" customFormat="1" ht="12.75"/>
    <row r="167" s="366" customFormat="1" ht="12.75"/>
    <row r="168" s="366" customFormat="1" ht="12.75"/>
    <row r="169" s="366" customFormat="1" ht="12.75"/>
    <row r="170" s="366" customFormat="1" ht="12.75"/>
    <row r="171" s="366" customFormat="1" ht="12.75"/>
    <row r="172" s="366" customFormat="1" ht="12.75"/>
    <row r="173" s="366" customFormat="1" ht="12.75"/>
    <row r="174" s="366" customFormat="1" ht="12.75"/>
    <row r="175" s="366" customFormat="1" ht="12.75"/>
    <row r="176" s="366" customFormat="1" ht="12.75"/>
    <row r="177" s="366" customFormat="1" ht="12.75"/>
    <row r="178" s="366" customFormat="1" ht="12.75"/>
    <row r="179" s="366" customFormat="1" ht="12.75"/>
    <row r="180" s="366" customFormat="1" ht="12.75"/>
    <row r="181" s="366" customFormat="1" ht="12.75"/>
    <row r="182" s="366" customFormat="1" ht="12.75"/>
    <row r="183" s="366" customFormat="1" ht="12.75"/>
    <row r="184" s="366" customFormat="1" ht="12.75"/>
    <row r="185" s="366" customFormat="1" ht="12.75"/>
    <row r="186" s="366" customFormat="1" ht="12.75"/>
    <row r="187" s="366" customFormat="1" ht="12.75"/>
    <row r="188" s="366" customFormat="1" ht="12.75"/>
    <row r="189" s="366" customFormat="1" ht="12.75"/>
    <row r="190" s="366" customFormat="1" ht="12.75"/>
    <row r="191" s="366" customFormat="1" ht="12.75"/>
    <row r="192" s="366" customFormat="1" ht="12.75"/>
    <row r="193" s="366" customFormat="1" ht="12.75"/>
    <row r="194" s="366" customFormat="1" ht="12.75"/>
    <row r="195" s="366" customFormat="1" ht="12.75"/>
    <row r="196" s="366" customFormat="1" ht="12.75"/>
    <row r="197" s="366" customFormat="1" ht="12.75"/>
    <row r="198" s="366" customFormat="1" ht="12.75"/>
    <row r="199" s="366" customFormat="1" ht="12.75"/>
    <row r="200" s="366" customFormat="1" ht="12.75"/>
    <row r="201" s="366" customFormat="1" ht="12.75"/>
    <row r="202" s="366" customFormat="1" ht="12.75"/>
    <row r="203" s="366" customFormat="1" ht="12.75"/>
    <row r="204" s="366" customFormat="1" ht="12.75"/>
    <row r="205" s="366" customFormat="1" ht="12.75"/>
    <row r="206" s="366" customFormat="1" ht="12.75"/>
    <row r="207" s="366" customFormat="1" ht="12.75"/>
    <row r="208" s="366" customFormat="1" ht="12.75"/>
    <row r="209" s="366" customFormat="1" ht="12.75"/>
    <row r="210" s="366" customFormat="1" ht="12.75"/>
    <row r="211" s="366" customFormat="1" ht="12.75"/>
    <row r="212" s="366" customFormat="1" ht="12.75"/>
    <row r="213" s="366" customFormat="1" ht="12.75"/>
    <row r="214" s="366" customFormat="1" ht="12.75"/>
    <row r="215" s="366" customFormat="1" ht="12.75"/>
    <row r="216" s="366" customFormat="1" ht="12.75"/>
    <row r="217" s="366" customFormat="1" ht="12.75"/>
    <row r="218" s="366" customFormat="1" ht="12.75"/>
    <row r="219" s="366" customFormat="1" ht="12.75"/>
    <row r="220" s="366" customFormat="1" ht="12.75"/>
    <row r="221" s="366" customFormat="1" ht="12.75"/>
    <row r="222" s="366" customFormat="1" ht="12.75"/>
    <row r="223" s="366" customFormat="1" ht="12.75"/>
    <row r="224" s="366" customFormat="1" ht="12.75"/>
    <row r="225" s="366" customFormat="1" ht="12.75"/>
    <row r="226" s="366" customFormat="1" ht="12.75"/>
    <row r="227" s="366" customFormat="1" ht="12.75"/>
    <row r="228" s="366" customFormat="1" ht="12.75"/>
    <row r="229" s="366" customFormat="1" ht="12.75"/>
    <row r="230" s="366" customFormat="1" ht="12.75"/>
    <row r="231" s="200" customFormat="1" ht="12.75"/>
    <row r="232" s="200" customFormat="1" ht="12.75"/>
    <row r="233" s="200" customFormat="1" ht="12.75"/>
    <row r="234" s="200" customFormat="1" ht="12.75"/>
    <row r="235" s="200" customFormat="1" ht="12.75"/>
    <row r="236" s="200" customFormat="1" ht="12.75"/>
    <row r="237" s="200" customFormat="1" ht="12.75"/>
    <row r="238" s="200" customFormat="1" ht="12.75"/>
    <row r="239" s="200" customFormat="1" ht="12.75"/>
    <row r="240" s="200" customFormat="1" ht="12.75"/>
    <row r="241" s="200" customFormat="1" ht="12.75"/>
    <row r="242" s="200" customFormat="1" ht="12.75"/>
    <row r="243" s="200" customFormat="1" ht="12.75"/>
    <row r="244" s="200" customFormat="1" ht="12.75"/>
    <row r="245" s="200" customFormat="1" ht="12.75"/>
    <row r="246" s="200" customFormat="1" ht="12.75"/>
    <row r="247" s="200" customFormat="1" ht="12.75"/>
    <row r="248" s="200" customFormat="1" ht="12.75"/>
    <row r="249" s="200" customFormat="1" ht="12.75"/>
    <row r="250" s="200" customFormat="1" ht="12.75"/>
    <row r="251" s="200" customFormat="1" ht="12.75"/>
    <row r="252" s="200" customFormat="1" ht="12.75"/>
    <row r="253" s="200" customFormat="1" ht="12.75"/>
    <row r="254" s="200" customFormat="1" ht="12.75"/>
    <row r="255" s="200" customFormat="1" ht="12.75"/>
    <row r="256" s="200" customFormat="1" ht="12.75"/>
    <row r="257" s="200" customFormat="1" ht="12.75"/>
    <row r="258" s="200" customFormat="1" ht="12.75"/>
    <row r="259" s="200" customFormat="1" ht="12.75"/>
    <row r="260" s="200" customFormat="1" ht="12.75"/>
    <row r="261" s="200" customFormat="1" ht="12.75"/>
    <row r="262" s="200" customFormat="1" ht="12.75"/>
    <row r="263" s="200" customFormat="1" ht="12.75"/>
    <row r="264" s="200" customFormat="1" ht="12.75"/>
    <row r="265" s="200" customFormat="1" ht="12.75"/>
    <row r="266" s="200" customFormat="1" ht="12.75"/>
    <row r="267" s="200" customFormat="1" ht="12.75"/>
    <row r="268" s="200" customFormat="1" ht="12.75"/>
    <row r="269" s="200" customFormat="1" ht="12.75"/>
    <row r="270" s="200" customFormat="1" ht="12.75"/>
    <row r="271" s="200" customFormat="1" ht="12.75"/>
    <row r="272" s="200" customFormat="1" ht="12.75"/>
    <row r="273" s="200" customFormat="1" ht="12.75"/>
    <row r="274" s="200" customFormat="1" ht="12.75"/>
    <row r="275" s="200" customFormat="1" ht="12.75"/>
    <row r="276" s="200" customFormat="1" ht="12.75"/>
    <row r="277" s="200" customFormat="1" ht="12.75"/>
    <row r="278" s="200" customFormat="1" ht="12.75"/>
    <row r="279" s="200" customFormat="1" ht="12.75"/>
    <row r="280" s="200" customFormat="1" ht="12.75"/>
    <row r="281" s="200" customFormat="1" ht="12.75"/>
    <row r="282" s="200" customFormat="1" ht="12.75"/>
    <row r="283" s="200" customFormat="1" ht="12.75"/>
    <row r="284" s="200" customFormat="1" ht="12.75"/>
    <row r="285" s="200" customFormat="1" ht="12.75"/>
    <row r="286" s="200" customFormat="1" ht="12.75"/>
    <row r="287" s="200" customFormat="1" ht="12.75"/>
    <row r="288" s="200" customFormat="1" ht="12.75"/>
    <row r="289" s="200" customFormat="1" ht="12.75"/>
    <row r="290" s="200" customFormat="1" ht="12.75"/>
    <row r="291" s="200" customFormat="1" ht="12.75"/>
    <row r="292" s="200" customFormat="1" ht="12.75"/>
    <row r="293" s="200" customFormat="1" ht="12.75"/>
    <row r="294" s="200" customFormat="1" ht="12.75"/>
    <row r="295" s="200" customFormat="1" ht="12.75"/>
    <row r="296" s="200" customFormat="1" ht="12.75"/>
    <row r="297" s="200" customFormat="1" ht="12.75"/>
    <row r="298" s="200" customFormat="1" ht="12.75"/>
    <row r="299" s="200" customFormat="1" ht="12.75"/>
    <row r="300" s="200" customFormat="1" ht="12.75"/>
    <row r="301" s="200" customFormat="1" ht="12.75"/>
    <row r="302" s="200" customFormat="1" ht="12.75"/>
    <row r="303" s="200" customFormat="1" ht="12.75"/>
    <row r="304" s="200" customFormat="1" ht="12.75"/>
    <row r="305" s="200" customFormat="1" ht="12.75"/>
    <row r="306" s="200" customFormat="1" ht="12.75"/>
    <row r="307" s="200" customFormat="1" ht="12.75"/>
    <row r="308" s="200" customFormat="1" ht="12.75"/>
    <row r="309" s="200" customFormat="1" ht="12.75"/>
    <row r="310" s="200" customFormat="1" ht="12.75"/>
    <row r="311" s="200" customFormat="1" ht="12.75"/>
    <row r="312" s="200" customFormat="1" ht="12.75"/>
    <row r="313" s="200" customFormat="1" ht="12.75"/>
    <row r="314" s="200" customFormat="1" ht="12.75"/>
    <row r="315" s="200" customFormat="1" ht="12.75"/>
    <row r="316" s="200" customFormat="1" ht="12.75"/>
    <row r="317" s="200" customFormat="1" ht="12.75"/>
    <row r="318" s="200" customFormat="1" ht="12.75"/>
    <row r="319" s="200" customFormat="1" ht="12.75"/>
    <row r="320" s="200" customFormat="1" ht="12.75"/>
    <row r="321" s="200" customFormat="1" ht="12.75"/>
    <row r="322" s="200" customFormat="1" ht="12.75"/>
    <row r="323" s="200" customFormat="1" ht="12.75"/>
    <row r="324" s="200" customFormat="1" ht="12.75"/>
    <row r="325" s="200" customFormat="1" ht="12.75"/>
    <row r="326" s="200" customFormat="1" ht="12.75"/>
    <row r="327" s="200" customFormat="1" ht="12.75"/>
    <row r="328" s="200" customFormat="1" ht="12.75"/>
    <row r="329" s="200" customFormat="1" ht="12.75"/>
    <row r="330" s="200" customFormat="1" ht="12.75"/>
    <row r="331" s="200" customFormat="1" ht="12.75"/>
    <row r="332" s="200" customFormat="1" ht="12.75"/>
    <row r="333" s="200" customFormat="1" ht="12.75"/>
    <row r="334" s="200" customFormat="1" ht="12.75"/>
    <row r="335" s="200" customFormat="1" ht="12.75"/>
    <row r="336" s="200" customFormat="1" ht="12.75"/>
    <row r="337" s="200" customFormat="1" ht="12.75"/>
    <row r="338" s="200" customFormat="1" ht="12.75"/>
    <row r="339" s="200" customFormat="1" ht="12.75"/>
    <row r="340" s="200" customFormat="1" ht="12.75"/>
    <row r="341" s="200" customFormat="1" ht="12.75"/>
    <row r="342" s="200" customFormat="1" ht="12.75"/>
    <row r="343" s="200" customFormat="1" ht="12.75"/>
    <row r="344" s="200" customFormat="1" ht="12.75"/>
    <row r="345" s="200" customFormat="1" ht="12.75"/>
    <row r="346" s="200" customFormat="1" ht="12.75"/>
    <row r="347" s="200" customFormat="1" ht="12.75"/>
    <row r="348" s="200" customFormat="1" ht="12.75"/>
    <row r="349" s="200" customFormat="1" ht="12.75"/>
    <row r="350" s="200" customFormat="1" ht="12.75"/>
    <row r="351" s="200" customFormat="1" ht="12.75"/>
    <row r="352" s="200" customFormat="1" ht="12.75"/>
    <row r="353" s="200" customFormat="1" ht="12.75"/>
    <row r="354" s="200" customFormat="1" ht="12.75"/>
    <row r="355" s="200" customFormat="1" ht="12.75"/>
    <row r="356" s="200" customFormat="1" ht="12.75"/>
    <row r="357" s="200" customFormat="1" ht="12.75"/>
    <row r="358" s="200" customFormat="1" ht="12.75"/>
    <row r="359" s="200" customFormat="1" ht="12.75"/>
    <row r="360" s="200" customFormat="1" ht="12.75"/>
    <row r="361" s="200" customFormat="1" ht="12.75"/>
    <row r="362" s="200" customFormat="1" ht="12.75"/>
    <row r="363" s="200" customFormat="1" ht="12.75"/>
    <row r="364" s="200" customFormat="1" ht="12.75"/>
    <row r="365" s="200" customFormat="1" ht="12.75"/>
    <row r="366" s="200" customFormat="1" ht="12.75"/>
    <row r="367" s="200" customFormat="1" ht="12.75"/>
    <row r="368" s="200" customFormat="1" ht="12.75"/>
    <row r="369" s="200" customFormat="1" ht="12.75"/>
    <row r="370" s="200" customFormat="1" ht="12.75"/>
    <row r="371" s="200" customFormat="1" ht="12.75"/>
    <row r="372" s="200" customFormat="1" ht="12.75"/>
    <row r="373" s="200" customFormat="1" ht="12.75"/>
    <row r="374" s="200" customFormat="1" ht="12.75"/>
    <row r="375" s="200" customFormat="1" ht="12.75"/>
    <row r="376" s="200" customFormat="1" ht="12.75"/>
    <row r="377" s="200" customFormat="1" ht="12.75"/>
    <row r="378" s="200" customFormat="1" ht="12.75"/>
    <row r="379" s="200" customFormat="1" ht="12.75"/>
    <row r="380" s="200" customFormat="1" ht="12.75"/>
    <row r="381" s="200" customFormat="1" ht="12.75"/>
    <row r="382" s="200" customFormat="1" ht="12.75"/>
    <row r="383" s="200" customFormat="1" ht="12.75"/>
    <row r="384" s="200" customFormat="1" ht="12.75"/>
    <row r="385" s="200" customFormat="1" ht="12.75"/>
    <row r="386" s="200" customFormat="1" ht="12.75"/>
    <row r="387" s="200" customFormat="1" ht="12.75"/>
    <row r="388" s="200" customFormat="1" ht="12.75"/>
    <row r="389" s="200" customFormat="1" ht="12.75"/>
    <row r="390" s="200" customFormat="1" ht="12.75"/>
    <row r="391" s="200" customFormat="1" ht="12.75"/>
    <row r="392" s="200" customFormat="1" ht="12.75"/>
    <row r="393" s="200" customFormat="1" ht="12.75"/>
    <row r="394" s="200" customFormat="1" ht="12.75"/>
    <row r="395" s="200" customFormat="1" ht="12.75"/>
    <row r="396" s="200" customFormat="1" ht="12.75"/>
    <row r="397" s="200" customFormat="1" ht="12.75"/>
    <row r="398" s="200" customFormat="1" ht="12.75"/>
    <row r="399" s="200" customFormat="1" ht="12.75"/>
    <row r="400" s="200" customFormat="1" ht="12.75"/>
    <row r="401" s="200" customFormat="1" ht="12.75"/>
    <row r="402" s="200" customFormat="1" ht="12.75"/>
    <row r="403" s="200" customFormat="1" ht="12.75"/>
    <row r="404" s="200" customFormat="1" ht="12.75"/>
    <row r="405" s="200" customFormat="1" ht="12.75"/>
    <row r="406" s="200" customFormat="1" ht="12.75"/>
    <row r="407" s="200" customFormat="1" ht="12.75"/>
    <row r="408" s="200" customFormat="1" ht="12.75"/>
    <row r="409" s="200" customFormat="1" ht="12.75"/>
    <row r="410" s="200" customFormat="1" ht="12.75"/>
    <row r="411" s="200" customFormat="1" ht="12.75"/>
    <row r="412" s="200" customFormat="1" ht="12.75"/>
    <row r="413" s="200" customFormat="1" ht="12.75"/>
    <row r="414" s="200" customFormat="1" ht="12.75"/>
    <row r="415" s="200" customFormat="1" ht="12.75"/>
    <row r="416" s="200" customFormat="1" ht="12.75"/>
    <row r="417" s="200" customFormat="1" ht="12.75"/>
    <row r="418" s="200" customFormat="1" ht="12.75"/>
    <row r="419" s="200" customFormat="1" ht="12.75"/>
    <row r="420" s="200" customFormat="1" ht="12.75"/>
    <row r="421" s="200" customFormat="1" ht="12.75"/>
    <row r="422" s="200" customFormat="1" ht="12.75"/>
    <row r="423" s="200" customFormat="1" ht="12.75"/>
    <row r="424" s="200" customFormat="1" ht="12.75"/>
    <row r="425" s="200" customFormat="1" ht="12.75"/>
    <row r="426" s="200" customFormat="1" ht="12.75"/>
    <row r="427" s="200" customFormat="1" ht="12.75"/>
    <row r="428" s="200" customFormat="1" ht="12.75"/>
    <row r="429" s="200" customFormat="1" ht="12.75"/>
    <row r="430" s="200" customFormat="1" ht="12.75"/>
    <row r="431" s="200" customFormat="1" ht="12.75"/>
    <row r="432" s="200" customFormat="1" ht="12.75"/>
    <row r="433" s="200" customFormat="1" ht="12.75"/>
    <row r="434" s="200" customFormat="1" ht="12.75"/>
    <row r="435" s="200" customFormat="1" ht="12.75"/>
    <row r="436" s="200" customFormat="1" ht="12.75"/>
    <row r="437" s="200" customFormat="1" ht="12.75"/>
    <row r="438" s="200" customFormat="1" ht="12.75"/>
    <row r="439" s="200" customFormat="1" ht="12.75"/>
    <row r="440" s="200" customFormat="1" ht="12.75"/>
    <row r="441" s="200" customFormat="1" ht="12.75"/>
    <row r="442" s="200" customFormat="1" ht="12.75"/>
    <row r="443" s="200" customFormat="1" ht="12.75"/>
    <row r="444" s="200" customFormat="1" ht="12.75"/>
    <row r="445" s="200" customFormat="1" ht="12.75"/>
    <row r="446" s="200" customFormat="1" ht="12.75"/>
    <row r="447" s="200" customFormat="1" ht="12.75"/>
    <row r="448" s="200" customFormat="1" ht="12.75"/>
    <row r="449" s="200" customFormat="1" ht="12.75"/>
    <row r="450" s="200" customFormat="1" ht="12.75"/>
    <row r="451" s="200" customFormat="1" ht="12.75"/>
    <row r="452" s="200" customFormat="1" ht="12.75"/>
    <row r="453" s="200" customFormat="1" ht="12.75"/>
    <row r="454" s="200" customFormat="1" ht="12.75"/>
    <row r="455" s="200" customFormat="1" ht="12.75"/>
    <row r="456" s="200" customFormat="1" ht="12.75"/>
    <row r="457" s="200" customFormat="1" ht="12.75"/>
    <row r="458" s="200" customFormat="1" ht="12.75"/>
    <row r="459" s="200" customFormat="1" ht="12.75"/>
    <row r="460" s="200" customFormat="1" ht="12.75"/>
    <row r="461" s="200" customFormat="1" ht="12.75"/>
    <row r="462" s="200" customFormat="1" ht="12.75"/>
    <row r="463" s="200" customFormat="1" ht="12.75"/>
    <row r="464" s="200" customFormat="1" ht="12.75"/>
    <row r="465" s="200" customFormat="1" ht="12.75"/>
    <row r="466" s="200" customFormat="1" ht="12.75"/>
    <row r="467" s="200" customFormat="1" ht="12.75"/>
    <row r="468" s="200" customFormat="1" ht="12.75"/>
    <row r="469" s="200" customFormat="1" ht="12.75"/>
    <row r="470" s="200" customFormat="1" ht="12.75"/>
    <row r="471" s="200" customFormat="1" ht="12.75"/>
    <row r="472" s="200" customFormat="1" ht="12.75"/>
    <row r="473" s="200" customFormat="1" ht="12.75"/>
    <row r="474" s="200" customFormat="1" ht="12.75"/>
    <row r="475" s="200" customFormat="1" ht="12.75"/>
    <row r="476" s="200" customFormat="1" ht="12.75"/>
    <row r="477" s="200" customFormat="1" ht="12.75"/>
    <row r="478" s="200" customFormat="1" ht="12.75"/>
    <row r="479" s="200" customFormat="1" ht="12.75"/>
    <row r="480" s="200" customFormat="1" ht="12.75"/>
    <row r="481" s="200" customFormat="1" ht="12.75"/>
    <row r="482" s="200" customFormat="1" ht="12.75"/>
    <row r="483" s="200" customFormat="1" ht="12.75"/>
    <row r="484" s="200" customFormat="1" ht="12.75"/>
    <row r="485" s="200" customFormat="1" ht="12.75"/>
    <row r="486" s="200" customFormat="1" ht="12.75"/>
    <row r="487" s="200" customFormat="1" ht="12.75"/>
    <row r="488" s="200" customFormat="1" ht="12.75"/>
    <row r="489" s="200" customFormat="1" ht="12.75"/>
    <row r="490" s="200" customFormat="1" ht="12.75"/>
    <row r="491" s="200" customFormat="1" ht="12.75"/>
    <row r="492" s="200" customFormat="1" ht="12.75"/>
    <row r="493" s="200" customFormat="1" ht="12.75"/>
    <row r="494" s="200" customFormat="1" ht="12.75"/>
    <row r="495" s="200" customFormat="1" ht="12.75"/>
    <row r="496" s="200" customFormat="1" ht="12.75"/>
    <row r="497" s="200" customFormat="1" ht="12.75"/>
    <row r="498" s="200" customFormat="1" ht="12.75"/>
    <row r="499" s="200" customFormat="1" ht="12.75"/>
    <row r="500" s="200" customFormat="1" ht="12.75"/>
    <row r="501" s="200" customFormat="1" ht="12.75"/>
    <row r="502" s="200" customFormat="1" ht="12.75"/>
    <row r="503" s="200" customFormat="1" ht="12.75"/>
    <row r="504" s="200" customFormat="1" ht="12.75"/>
    <row r="505" s="200" customFormat="1" ht="12.75"/>
    <row r="506" s="200" customFormat="1" ht="12.75"/>
    <row r="507" s="200" customFormat="1" ht="12.75"/>
    <row r="508" s="200" customFormat="1" ht="12.75"/>
    <row r="509" s="200" customFormat="1" ht="12.75"/>
    <row r="510" s="200" customFormat="1" ht="12.75"/>
    <row r="511" s="200" customFormat="1" ht="12.75"/>
    <row r="512" s="200" customFormat="1" ht="12.75"/>
    <row r="513" s="200" customFormat="1" ht="12.75"/>
    <row r="514" s="200" customFormat="1" ht="12.75"/>
    <row r="515" s="200" customFormat="1" ht="12.75"/>
    <row r="516" s="200" customFormat="1" ht="12.75"/>
    <row r="517" s="200" customFormat="1" ht="12.75"/>
    <row r="518" s="200" customFormat="1" ht="12.75"/>
    <row r="519" s="200" customFormat="1" ht="12.75"/>
    <row r="520" s="200" customFormat="1" ht="12.75"/>
    <row r="521" s="200" customFormat="1" ht="12.75"/>
    <row r="522" s="200" customFormat="1" ht="12.75"/>
    <row r="523" s="200" customFormat="1" ht="12.75"/>
    <row r="524" s="200" customFormat="1" ht="12.75"/>
    <row r="525" s="200" customFormat="1" ht="12.75"/>
    <row r="526" s="200" customFormat="1" ht="12.75"/>
    <row r="527" s="200" customFormat="1" ht="12.75"/>
    <row r="528" s="200" customFormat="1" ht="12.75"/>
    <row r="529" s="200" customFormat="1" ht="12.75"/>
    <row r="530" s="200" customFormat="1" ht="12.75"/>
    <row r="531" s="200" customFormat="1" ht="12.75"/>
    <row r="532" s="200" customFormat="1" ht="12.75"/>
    <row r="533" s="200" customFormat="1" ht="12.75"/>
    <row r="534" s="200" customFormat="1" ht="12.75"/>
    <row r="535" s="200" customFormat="1" ht="12.75"/>
    <row r="536" s="200" customFormat="1" ht="12.75"/>
    <row r="537" s="200" customFormat="1" ht="12.75"/>
    <row r="538" s="200" customFormat="1" ht="12.75"/>
    <row r="539" s="200" customFormat="1" ht="12.75"/>
    <row r="540" s="200" customFormat="1" ht="12.75"/>
    <row r="541" s="200" customFormat="1" ht="12.75"/>
    <row r="542" s="200" customFormat="1" ht="12.75"/>
    <row r="543" s="200" customFormat="1" ht="12.75"/>
    <row r="544" s="200" customFormat="1" ht="12.75"/>
    <row r="545" s="200" customFormat="1" ht="12.75"/>
    <row r="546" s="200" customFormat="1" ht="12.75"/>
    <row r="547" s="200" customFormat="1" ht="12.75"/>
    <row r="548" s="200" customFormat="1" ht="12.75"/>
    <row r="549" s="200" customFormat="1" ht="12.75"/>
    <row r="550" s="200" customFormat="1" ht="12.75"/>
    <row r="551" s="200" customFormat="1" ht="12.75"/>
    <row r="552" s="200" customFormat="1" ht="12.75"/>
    <row r="553" s="200" customFormat="1" ht="12.75"/>
    <row r="554" s="200" customFormat="1" ht="12.75"/>
    <row r="555" s="200" customFormat="1" ht="12.75"/>
    <row r="556" s="200" customFormat="1" ht="12.75"/>
    <row r="557" s="200" customFormat="1" ht="12.75"/>
    <row r="558" s="200" customFormat="1" ht="12.75"/>
    <row r="559" s="200" customFormat="1" ht="12.75"/>
    <row r="560" s="200" customFormat="1" ht="12.75"/>
    <row r="561" s="200" customFormat="1" ht="12.75"/>
    <row r="562" s="200" customFormat="1" ht="12.75"/>
    <row r="563" s="200" customFormat="1" ht="12.75"/>
    <row r="564" s="200" customFormat="1" ht="12.75"/>
    <row r="565" s="200" customFormat="1" ht="12.75"/>
    <row r="566" s="200" customFormat="1" ht="12.75"/>
    <row r="567" s="200" customFormat="1" ht="12.75"/>
    <row r="568" s="200" customFormat="1" ht="12.75"/>
    <row r="569" s="200" customFormat="1" ht="12.75"/>
    <row r="570" s="200" customFormat="1" ht="12.75"/>
    <row r="571" s="200" customFormat="1" ht="12.75"/>
    <row r="572" s="200" customFormat="1" ht="12.75"/>
    <row r="573" s="200" customFormat="1" ht="12.75"/>
    <row r="574" s="200" customFormat="1" ht="12.75"/>
    <row r="575" s="200" customFormat="1" ht="12.75">
      <c r="A575" s="61"/>
    </row>
    <row r="576" s="200" customFormat="1" ht="12.75">
      <c r="A576" s="61"/>
    </row>
    <row r="577" s="200" customFormat="1" ht="12.75">
      <c r="A577" s="61"/>
    </row>
  </sheetData>
  <sheetProtection/>
  <mergeCells count="1">
    <mergeCell ref="D19:D20"/>
  </mergeCells>
  <printOptions/>
  <pageMargins left="0.75" right="0.75" top="1" bottom="1" header="0.5" footer="0.5"/>
  <pageSetup fitToHeight="1" fitToWidth="1" horizontalDpi="600" verticalDpi="600" orientation="landscape" paperSize="9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40"/>
    <pageSetUpPr fitToPage="1"/>
  </sheetPr>
  <dimension ref="A1:IV36"/>
  <sheetViews>
    <sheetView zoomScalePageLayoutView="0" workbookViewId="0" topLeftCell="D3">
      <selection activeCell="D3" sqref="A1:IV16384"/>
    </sheetView>
  </sheetViews>
  <sheetFormatPr defaultColWidth="9.33203125" defaultRowHeight="12.75" outlineLevelCol="1"/>
  <cols>
    <col min="1" max="1" width="60.5" style="23" hidden="1" customWidth="1"/>
    <col min="2" max="2" width="81.83203125" style="23" customWidth="1"/>
    <col min="3" max="3" width="15.83203125" style="23" customWidth="1"/>
    <col min="4" max="4" width="15" style="23" customWidth="1"/>
    <col min="5" max="5" width="16.16015625" style="23" customWidth="1"/>
    <col min="6" max="6" width="19.66015625" style="23" bestFit="1" customWidth="1"/>
    <col min="7" max="7" width="16.16015625" style="23" hidden="1" customWidth="1" outlineLevel="1"/>
    <col min="8" max="8" width="16.66015625" style="23" customWidth="1" collapsed="1"/>
    <col min="9" max="9" width="16.83203125" style="23" customWidth="1"/>
    <col min="10" max="10" width="12.83203125" style="23" customWidth="1"/>
    <col min="11" max="11" width="70.83203125" style="23" hidden="1" customWidth="1"/>
    <col min="12" max="12" width="79.16015625" style="23" customWidth="1"/>
    <col min="13" max="13" width="16.33203125" style="23" customWidth="1"/>
    <col min="14" max="14" width="15.16015625" style="23" customWidth="1"/>
    <col min="15" max="15" width="14.83203125" style="23" bestFit="1" customWidth="1"/>
    <col min="16" max="16" width="17" style="23" customWidth="1"/>
    <col min="17" max="17" width="20.16015625" style="23" hidden="1" customWidth="1" outlineLevel="1"/>
    <col min="18" max="18" width="17" style="23" customWidth="1" collapsed="1"/>
    <col min="19" max="19" width="16.83203125" style="23" bestFit="1" customWidth="1"/>
    <col min="20" max="20" width="12.83203125" style="23" customWidth="1"/>
    <col min="21" max="21" width="9.33203125" style="23" customWidth="1"/>
    <col min="22" max="22" width="12.5" style="57" bestFit="1" customWidth="1"/>
    <col min="23" max="23" width="10.66015625" style="57" bestFit="1" customWidth="1"/>
    <col min="24" max="24" width="11.33203125" style="57" bestFit="1" customWidth="1"/>
    <col min="25" max="25" width="94.83203125" style="57" bestFit="1" customWidth="1"/>
    <col min="26" max="26" width="29.33203125" style="36" customWidth="1"/>
    <col min="27" max="27" width="14.16015625" style="36" customWidth="1"/>
    <col min="28" max="28" width="12" style="36" bestFit="1" customWidth="1"/>
    <col min="29" max="16384" width="9.33203125" style="23" customWidth="1"/>
  </cols>
  <sheetData>
    <row r="1" spans="2:20" ht="15.75">
      <c r="B1" s="124" t="s">
        <v>8</v>
      </c>
      <c r="C1" s="125"/>
      <c r="F1" s="365"/>
      <c r="S1" s="25"/>
      <c r="T1" s="25" t="s">
        <v>221</v>
      </c>
    </row>
    <row r="2" spans="3:20" ht="18.75" customHeight="1">
      <c r="C2" s="246"/>
      <c r="D2" s="246"/>
      <c r="E2" s="337"/>
      <c r="F2" s="337"/>
      <c r="G2" s="246"/>
      <c r="H2" s="246"/>
      <c r="I2" s="246"/>
      <c r="J2" s="259" t="s">
        <v>106</v>
      </c>
      <c r="L2" s="246"/>
      <c r="M2" s="246"/>
      <c r="N2" s="246"/>
      <c r="O2" s="246"/>
      <c r="P2" s="246"/>
      <c r="S2" s="143"/>
      <c r="T2" s="143" t="s">
        <v>107</v>
      </c>
    </row>
    <row r="3" spans="17:20" ht="18.75" customHeight="1">
      <c r="Q3" s="246"/>
      <c r="R3" s="246"/>
      <c r="S3" s="127"/>
      <c r="T3" s="127" t="s">
        <v>32</v>
      </c>
    </row>
    <row r="4" spans="1:20" ht="18.75" hidden="1">
      <c r="A4" s="124" t="s">
        <v>93</v>
      </c>
      <c r="Q4" s="246"/>
      <c r="R4" s="246"/>
      <c r="S4" s="246"/>
      <c r="T4" s="25" t="s">
        <v>222</v>
      </c>
    </row>
    <row r="5" spans="3:20" ht="18.75" hidden="1">
      <c r="C5" s="246"/>
      <c r="D5" s="246"/>
      <c r="E5" s="246"/>
      <c r="F5" s="246"/>
      <c r="G5" s="246"/>
      <c r="H5" s="246"/>
      <c r="I5" s="246"/>
      <c r="J5" s="259" t="s">
        <v>105</v>
      </c>
      <c r="L5" s="246"/>
      <c r="M5" s="246"/>
      <c r="N5" s="246"/>
      <c r="O5" s="246"/>
      <c r="P5" s="246"/>
      <c r="Q5" s="246"/>
      <c r="R5" s="246"/>
      <c r="S5" s="246"/>
      <c r="T5" s="247" t="s">
        <v>34</v>
      </c>
    </row>
    <row r="6" spans="2:20" ht="15.75" hidden="1">
      <c r="B6" s="126"/>
      <c r="C6" s="126"/>
      <c r="I6" s="73"/>
      <c r="T6" s="127" t="s">
        <v>33</v>
      </c>
    </row>
    <row r="7" spans="1:20" ht="15.75">
      <c r="A7" s="128"/>
      <c r="B7" s="128"/>
      <c r="C7" s="129" t="s">
        <v>223</v>
      </c>
      <c r="D7" s="28"/>
      <c r="E7" s="130"/>
      <c r="F7" s="507" t="s">
        <v>224</v>
      </c>
      <c r="G7" s="508"/>
      <c r="H7" s="508"/>
      <c r="I7" s="508"/>
      <c r="J7" s="509"/>
      <c r="K7" s="128"/>
      <c r="L7" s="128"/>
      <c r="M7" s="129" t="s">
        <v>223</v>
      </c>
      <c r="N7" s="28"/>
      <c r="O7" s="130"/>
      <c r="P7" s="507" t="s">
        <v>224</v>
      </c>
      <c r="Q7" s="508"/>
      <c r="R7" s="508"/>
      <c r="S7" s="508"/>
      <c r="T7" s="509"/>
    </row>
    <row r="8" spans="1:20" ht="84" customHeight="1">
      <c r="A8" s="152"/>
      <c r="B8" s="393" t="s">
        <v>128</v>
      </c>
      <c r="C8" s="468" t="s">
        <v>108</v>
      </c>
      <c r="D8" s="244" t="s">
        <v>225</v>
      </c>
      <c r="E8" s="242" t="s">
        <v>201</v>
      </c>
      <c r="F8" s="240" t="s">
        <v>79</v>
      </c>
      <c r="G8" s="241" t="s">
        <v>81</v>
      </c>
      <c r="H8" s="244" t="s">
        <v>198</v>
      </c>
      <c r="I8" s="241" t="s">
        <v>226</v>
      </c>
      <c r="J8" s="242" t="s">
        <v>201</v>
      </c>
      <c r="K8" s="152"/>
      <c r="L8" s="393" t="s">
        <v>129</v>
      </c>
      <c r="M8" s="248" t="s">
        <v>108</v>
      </c>
      <c r="N8" s="249" t="s">
        <v>225</v>
      </c>
      <c r="O8" s="250" t="s">
        <v>201</v>
      </c>
      <c r="P8" s="248" t="s">
        <v>79</v>
      </c>
      <c r="Q8" s="464" t="s">
        <v>81</v>
      </c>
      <c r="R8" s="251" t="s">
        <v>198</v>
      </c>
      <c r="S8" s="249" t="s">
        <v>225</v>
      </c>
      <c r="T8" s="250" t="s">
        <v>201</v>
      </c>
    </row>
    <row r="9" spans="1:20" ht="48" customHeight="1" hidden="1">
      <c r="A9" s="131" t="s">
        <v>66</v>
      </c>
      <c r="B9" s="131"/>
      <c r="C9" s="240" t="s">
        <v>104</v>
      </c>
      <c r="D9" s="240" t="s">
        <v>227</v>
      </c>
      <c r="E9" s="242" t="s">
        <v>149</v>
      </c>
      <c r="F9" s="243" t="s">
        <v>80</v>
      </c>
      <c r="G9" s="245" t="s">
        <v>82</v>
      </c>
      <c r="H9" s="244" t="s">
        <v>184</v>
      </c>
      <c r="I9" s="245" t="s">
        <v>227</v>
      </c>
      <c r="J9" s="242" t="s">
        <v>149</v>
      </c>
      <c r="K9" s="131" t="s">
        <v>72</v>
      </c>
      <c r="L9" s="131"/>
      <c r="M9" s="252" t="s">
        <v>104</v>
      </c>
      <c r="N9" s="253" t="s">
        <v>227</v>
      </c>
      <c r="O9" s="254" t="s">
        <v>149</v>
      </c>
      <c r="P9" s="239" t="s">
        <v>80</v>
      </c>
      <c r="Q9" s="206" t="s">
        <v>82</v>
      </c>
      <c r="R9" s="207" t="s">
        <v>184</v>
      </c>
      <c r="S9" s="253" t="s">
        <v>227</v>
      </c>
      <c r="T9" s="254" t="s">
        <v>149</v>
      </c>
    </row>
    <row r="10" spans="1:28" s="134" customFormat="1" ht="19.5" customHeight="1">
      <c r="A10" s="204" t="s">
        <v>97</v>
      </c>
      <c r="B10" s="202" t="s">
        <v>28</v>
      </c>
      <c r="C10" s="132"/>
      <c r="D10" s="43"/>
      <c r="E10" s="133"/>
      <c r="F10" s="132"/>
      <c r="G10" s="43"/>
      <c r="H10" s="43"/>
      <c r="I10" s="43"/>
      <c r="J10" s="133"/>
      <c r="K10" s="204" t="s">
        <v>101</v>
      </c>
      <c r="L10" s="202" t="s">
        <v>130</v>
      </c>
      <c r="M10" s="465"/>
      <c r="N10" s="466"/>
      <c r="O10" s="467"/>
      <c r="P10" s="132"/>
      <c r="Q10" s="43"/>
      <c r="R10" s="43"/>
      <c r="S10" s="43"/>
      <c r="T10" s="133"/>
      <c r="V10" s="57"/>
      <c r="W10" s="57"/>
      <c r="X10" s="57"/>
      <c r="Y10" s="57"/>
      <c r="Z10" s="36"/>
      <c r="AA10" s="36"/>
      <c r="AB10" s="36"/>
    </row>
    <row r="11" spans="1:28" ht="19.5" customHeight="1">
      <c r="A11" s="135" t="s">
        <v>148</v>
      </c>
      <c r="B11" s="135" t="s">
        <v>131</v>
      </c>
      <c r="C11" s="153">
        <v>4910858.841</v>
      </c>
      <c r="D11" s="154">
        <v>1623389.351</v>
      </c>
      <c r="E11" s="145">
        <v>33.05713732690856</v>
      </c>
      <c r="F11" s="153">
        <v>5245744.3</v>
      </c>
      <c r="G11" s="154" t="s">
        <v>228</v>
      </c>
      <c r="H11" s="154">
        <v>5245744.3</v>
      </c>
      <c r="I11" s="154">
        <v>1723569.8308169998</v>
      </c>
      <c r="J11" s="145">
        <v>32.8565353598535</v>
      </c>
      <c r="K11" s="29" t="s">
        <v>102</v>
      </c>
      <c r="L11" s="29" t="s">
        <v>6</v>
      </c>
      <c r="M11" s="160">
        <v>3347437.498</v>
      </c>
      <c r="N11" s="160">
        <v>1093616.254</v>
      </c>
      <c r="O11" s="145">
        <v>32.67025163736157</v>
      </c>
      <c r="P11" s="161">
        <v>3444842.6</v>
      </c>
      <c r="Q11" s="162" t="s">
        <v>228</v>
      </c>
      <c r="R11" s="162">
        <v>3444842.6</v>
      </c>
      <c r="S11" s="164">
        <v>1132358.543628</v>
      </c>
      <c r="T11" s="145">
        <v>32.8711257701005</v>
      </c>
      <c r="U11" s="73"/>
      <c r="V11" s="191"/>
      <c r="AB11" s="136"/>
    </row>
    <row r="12" spans="1:28" ht="19.5" customHeight="1">
      <c r="A12" s="54" t="s">
        <v>146</v>
      </c>
      <c r="B12" s="30" t="s">
        <v>199</v>
      </c>
      <c r="C12" s="155">
        <v>2433678.971</v>
      </c>
      <c r="D12" s="154">
        <v>812232.5719999999</v>
      </c>
      <c r="E12" s="146">
        <v>33.37468013154805</v>
      </c>
      <c r="F12" s="155">
        <v>2680220</v>
      </c>
      <c r="G12" s="154" t="s">
        <v>228</v>
      </c>
      <c r="H12" s="154">
        <v>2680220</v>
      </c>
      <c r="I12" s="154">
        <v>865140.9910269999</v>
      </c>
      <c r="J12" s="146">
        <v>32.27873051566662</v>
      </c>
      <c r="K12" s="30" t="s">
        <v>67</v>
      </c>
      <c r="L12" s="30" t="s">
        <v>5</v>
      </c>
      <c r="M12" s="160">
        <v>650107.269</v>
      </c>
      <c r="N12" s="160">
        <v>213947.218</v>
      </c>
      <c r="O12" s="146">
        <v>32.90952558169289</v>
      </c>
      <c r="P12" s="163">
        <v>680532.2</v>
      </c>
      <c r="Q12" s="165" t="s">
        <v>228</v>
      </c>
      <c r="R12" s="165">
        <v>680532.2</v>
      </c>
      <c r="S12" s="164">
        <v>225165.052697</v>
      </c>
      <c r="T12" s="146">
        <v>33.08661260951355</v>
      </c>
      <c r="U12" s="73"/>
      <c r="V12" s="141"/>
      <c r="AB12" s="136"/>
    </row>
    <row r="13" spans="1:28" ht="19.5" customHeight="1">
      <c r="A13" s="54" t="s">
        <v>211</v>
      </c>
      <c r="B13" s="30" t="s">
        <v>200</v>
      </c>
      <c r="C13" s="155">
        <v>2214908.902</v>
      </c>
      <c r="D13" s="154">
        <v>717037.164</v>
      </c>
      <c r="E13" s="146">
        <v>32.373212431108826</v>
      </c>
      <c r="F13" s="155">
        <v>2443484.1</v>
      </c>
      <c r="G13" s="154" t="s">
        <v>228</v>
      </c>
      <c r="H13" s="154">
        <v>2443484.1</v>
      </c>
      <c r="I13" s="154">
        <v>796003.826563</v>
      </c>
      <c r="J13" s="146">
        <v>32.576591211008896</v>
      </c>
      <c r="K13" s="30" t="s">
        <v>75</v>
      </c>
      <c r="L13" s="30" t="s">
        <v>138</v>
      </c>
      <c r="M13" s="160">
        <v>116914.688</v>
      </c>
      <c r="N13" s="160">
        <v>37041.839</v>
      </c>
      <c r="O13" s="146">
        <v>31.68279335441583</v>
      </c>
      <c r="P13" s="163">
        <v>126128</v>
      </c>
      <c r="Q13" s="165" t="s">
        <v>228</v>
      </c>
      <c r="R13" s="165">
        <v>126128</v>
      </c>
      <c r="S13" s="164">
        <v>42722.972944</v>
      </c>
      <c r="T13" s="146">
        <v>33.87271101103641</v>
      </c>
      <c r="U13" s="73"/>
      <c r="V13" s="141"/>
      <c r="AB13" s="136"/>
    </row>
    <row r="14" spans="1:28" ht="19.5" customHeight="1">
      <c r="A14" s="30" t="s">
        <v>162</v>
      </c>
      <c r="B14" s="137" t="s">
        <v>25</v>
      </c>
      <c r="C14" s="155">
        <v>80719.20300000036</v>
      </c>
      <c r="D14" s="154">
        <v>25119.86099999988</v>
      </c>
      <c r="E14" s="146">
        <v>31.12005578152174</v>
      </c>
      <c r="F14" s="155">
        <v>87876.5</v>
      </c>
      <c r="G14" s="154" t="s">
        <v>228</v>
      </c>
      <c r="H14" s="154">
        <v>87876.5</v>
      </c>
      <c r="I14" s="154">
        <v>27489.134532000004</v>
      </c>
      <c r="J14" s="146">
        <v>31.281553694104797</v>
      </c>
      <c r="K14" s="30" t="s">
        <v>76</v>
      </c>
      <c r="L14" s="30" t="s">
        <v>139</v>
      </c>
      <c r="M14" s="160">
        <v>176018.44</v>
      </c>
      <c r="N14" s="160">
        <v>56328.198</v>
      </c>
      <c r="O14" s="146">
        <v>32.001305090534835</v>
      </c>
      <c r="P14" s="163">
        <v>190127.3</v>
      </c>
      <c r="Q14" s="165" t="s">
        <v>228</v>
      </c>
      <c r="R14" s="165">
        <v>190127.3</v>
      </c>
      <c r="S14" s="164">
        <v>62977.693572</v>
      </c>
      <c r="T14" s="146">
        <v>33.12396145740249</v>
      </c>
      <c r="U14" s="73"/>
      <c r="V14" s="141"/>
      <c r="AB14" s="136"/>
    </row>
    <row r="15" spans="1:28" ht="19.5" customHeight="1">
      <c r="A15" s="137" t="s">
        <v>163</v>
      </c>
      <c r="B15" s="138" t="s">
        <v>26</v>
      </c>
      <c r="C15" s="155">
        <v>174796.623</v>
      </c>
      <c r="D15" s="154">
        <v>66715.968</v>
      </c>
      <c r="E15" s="146">
        <v>38.16776711984876</v>
      </c>
      <c r="F15" s="155">
        <v>24100</v>
      </c>
      <c r="G15" s="154" t="s">
        <v>228</v>
      </c>
      <c r="H15" s="154">
        <v>24100</v>
      </c>
      <c r="I15" s="154">
        <v>32630.482814</v>
      </c>
      <c r="J15" s="146">
        <v>135.39619424896264</v>
      </c>
      <c r="K15" s="30" t="s">
        <v>159</v>
      </c>
      <c r="L15" s="30" t="s">
        <v>153</v>
      </c>
      <c r="M15" s="160">
        <v>286636.595</v>
      </c>
      <c r="N15" s="160">
        <v>97387.17</v>
      </c>
      <c r="O15" s="146">
        <v>33.975832709009126</v>
      </c>
      <c r="P15" s="163">
        <v>286766.4</v>
      </c>
      <c r="Q15" s="165" t="s">
        <v>228</v>
      </c>
      <c r="R15" s="165">
        <v>286766.4</v>
      </c>
      <c r="S15" s="164">
        <v>94737.00451</v>
      </c>
      <c r="T15" s="146">
        <v>33.03629871212247</v>
      </c>
      <c r="U15" s="73"/>
      <c r="V15" s="141"/>
      <c r="AB15" s="136"/>
    </row>
    <row r="16" spans="1:28" ht="19.5" customHeight="1">
      <c r="A16" s="138" t="s">
        <v>164</v>
      </c>
      <c r="B16" s="30" t="s">
        <v>27</v>
      </c>
      <c r="C16" s="155">
        <v>6755.142</v>
      </c>
      <c r="D16" s="154">
        <v>2283.786</v>
      </c>
      <c r="E16" s="146">
        <v>33.80811239793331</v>
      </c>
      <c r="F16" s="155">
        <v>10063.7</v>
      </c>
      <c r="G16" s="154" t="s">
        <v>228</v>
      </c>
      <c r="H16" s="154">
        <v>10063.7</v>
      </c>
      <c r="I16" s="154">
        <v>2305.395881</v>
      </c>
      <c r="J16" s="146">
        <v>22.90803462941065</v>
      </c>
      <c r="K16" s="30" t="s">
        <v>172</v>
      </c>
      <c r="L16" s="30" t="s">
        <v>140</v>
      </c>
      <c r="M16" s="160">
        <v>70537.546</v>
      </c>
      <c r="N16" s="160">
        <v>23190.011000000002</v>
      </c>
      <c r="O16" s="146">
        <v>32.876123873093064</v>
      </c>
      <c r="P16" s="163">
        <v>77510.5</v>
      </c>
      <c r="Q16" s="165" t="s">
        <v>228</v>
      </c>
      <c r="R16" s="165">
        <v>77510.5</v>
      </c>
      <c r="S16" s="164">
        <v>24727.381670999996</v>
      </c>
      <c r="T16" s="146">
        <v>31.901976727024074</v>
      </c>
      <c r="U16" s="73"/>
      <c r="V16" s="141"/>
      <c r="AB16" s="136"/>
    </row>
    <row r="17" spans="1:28" ht="19.5" customHeight="1">
      <c r="A17" s="30" t="s">
        <v>147</v>
      </c>
      <c r="B17" s="137" t="s">
        <v>217</v>
      </c>
      <c r="C17" s="155">
        <v>596945.659</v>
      </c>
      <c r="D17" s="154">
        <v>200741.6</v>
      </c>
      <c r="E17" s="146">
        <v>33.628119573946016</v>
      </c>
      <c r="F17" s="155">
        <v>472634.39999999997</v>
      </c>
      <c r="G17" s="154" t="s">
        <v>228</v>
      </c>
      <c r="H17" s="154">
        <v>472634.39999999997</v>
      </c>
      <c r="I17" s="154">
        <v>157544.4</v>
      </c>
      <c r="J17" s="146">
        <v>33.333248701321786</v>
      </c>
      <c r="K17" s="30" t="s">
        <v>103</v>
      </c>
      <c r="L17" s="30" t="s">
        <v>126</v>
      </c>
      <c r="M17" s="160">
        <v>1762051.2619999999</v>
      </c>
      <c r="N17" s="160">
        <v>530597.286</v>
      </c>
      <c r="O17" s="146">
        <v>30.112477283875975</v>
      </c>
      <c r="P17" s="163">
        <v>1740363</v>
      </c>
      <c r="Q17" s="165" t="s">
        <v>228</v>
      </c>
      <c r="R17" s="165">
        <v>1741622.413296</v>
      </c>
      <c r="S17" s="164">
        <v>564900.5493129999</v>
      </c>
      <c r="T17" s="146">
        <v>32.43530543706843</v>
      </c>
      <c r="U17" s="73"/>
      <c r="V17" s="141"/>
      <c r="AB17" s="136"/>
    </row>
    <row r="18" spans="1:28" s="140" customFormat="1" ht="19.5" customHeight="1">
      <c r="A18" s="139" t="s">
        <v>174</v>
      </c>
      <c r="B18" s="139" t="s">
        <v>171</v>
      </c>
      <c r="C18" s="156">
        <v>194612.532</v>
      </c>
      <c r="D18" s="157">
        <v>67238.704</v>
      </c>
      <c r="E18" s="147">
        <v>34.55003812395802</v>
      </c>
      <c r="F18" s="156">
        <v>174277.3</v>
      </c>
      <c r="G18" s="157" t="s">
        <v>228</v>
      </c>
      <c r="H18" s="157">
        <v>174277.3</v>
      </c>
      <c r="I18" s="157">
        <v>58146.460086</v>
      </c>
      <c r="J18" s="147">
        <v>33.36433378644264</v>
      </c>
      <c r="K18" s="30" t="s">
        <v>183</v>
      </c>
      <c r="L18" s="30" t="s">
        <v>169</v>
      </c>
      <c r="M18" s="160">
        <v>1306332.353</v>
      </c>
      <c r="N18" s="160">
        <v>387657.665</v>
      </c>
      <c r="O18" s="146">
        <v>29.675270930077012</v>
      </c>
      <c r="P18" s="163">
        <v>1273763.5</v>
      </c>
      <c r="Q18" s="165" t="s">
        <v>228</v>
      </c>
      <c r="R18" s="165">
        <v>1275022.913296</v>
      </c>
      <c r="S18" s="164">
        <v>408620.55189199996</v>
      </c>
      <c r="T18" s="146">
        <v>32.04809479350412</v>
      </c>
      <c r="U18" s="73"/>
      <c r="V18" s="141"/>
      <c r="W18" s="57"/>
      <c r="X18" s="57"/>
      <c r="Y18" s="57"/>
      <c r="Z18" s="36"/>
      <c r="AA18" s="36"/>
      <c r="AB18" s="136"/>
    </row>
    <row r="19" spans="1:28" s="140" customFormat="1" ht="19.5" customHeight="1">
      <c r="A19" s="416"/>
      <c r="B19" s="394"/>
      <c r="C19" s="395"/>
      <c r="D19" s="395"/>
      <c r="E19" s="397"/>
      <c r="F19" s="395"/>
      <c r="G19" s="396"/>
      <c r="H19" s="396"/>
      <c r="I19" s="396"/>
      <c r="J19" s="145"/>
      <c r="K19" s="30" t="s">
        <v>77</v>
      </c>
      <c r="L19" s="30" t="s">
        <v>141</v>
      </c>
      <c r="M19" s="160">
        <v>357803.923</v>
      </c>
      <c r="N19" s="160">
        <v>112156.043</v>
      </c>
      <c r="O19" s="146">
        <v>31.345671690693006</v>
      </c>
      <c r="P19" s="163">
        <v>362325.6</v>
      </c>
      <c r="Q19" s="165" t="s">
        <v>228</v>
      </c>
      <c r="R19" s="165">
        <v>362325.6</v>
      </c>
      <c r="S19" s="164">
        <v>124324.62890099999</v>
      </c>
      <c r="T19" s="146">
        <v>34.312957434142106</v>
      </c>
      <c r="U19" s="73"/>
      <c r="V19" s="141"/>
      <c r="W19" s="57"/>
      <c r="X19" s="57"/>
      <c r="Y19" s="57"/>
      <c r="Z19" s="36"/>
      <c r="AA19" s="36"/>
      <c r="AB19" s="136"/>
    </row>
    <row r="20" spans="1:22" ht="19.5" customHeight="1">
      <c r="A20"/>
      <c r="B20" s="416"/>
      <c r="C20" s="32"/>
      <c r="D20" s="32"/>
      <c r="E20" s="151"/>
      <c r="F20" s="32"/>
      <c r="G20" s="417"/>
      <c r="H20" s="417"/>
      <c r="I20" s="417"/>
      <c r="J20" s="415"/>
      <c r="K20" s="30" t="s">
        <v>78</v>
      </c>
      <c r="L20" s="30" t="s">
        <v>142</v>
      </c>
      <c r="M20" s="160">
        <v>69047.891</v>
      </c>
      <c r="N20" s="160">
        <v>21343.7</v>
      </c>
      <c r="O20" s="146">
        <v>30.911443768789404</v>
      </c>
      <c r="P20" s="163">
        <v>69729.5</v>
      </c>
      <c r="Q20" s="165" t="s">
        <v>228</v>
      </c>
      <c r="R20" s="165">
        <v>69729.5</v>
      </c>
      <c r="S20" s="164">
        <v>22986.307145</v>
      </c>
      <c r="T20" s="146">
        <v>32.964967689428434</v>
      </c>
      <c r="U20" s="73"/>
      <c r="V20" s="141"/>
    </row>
    <row r="21" spans="1:22" ht="19.5" customHeight="1">
      <c r="A21"/>
      <c r="B21" s="416"/>
      <c r="C21" s="32"/>
      <c r="D21" s="32"/>
      <c r="E21" s="151"/>
      <c r="F21" s="32"/>
      <c r="G21" s="417"/>
      <c r="H21" s="417"/>
      <c r="I21" s="417"/>
      <c r="J21" s="415"/>
      <c r="K21" s="30" t="s">
        <v>173</v>
      </c>
      <c r="L21" s="30" t="s">
        <v>143</v>
      </c>
      <c r="M21" s="160">
        <v>28867.095</v>
      </c>
      <c r="N21" s="160">
        <v>9439.878</v>
      </c>
      <c r="O21" s="146">
        <v>32.70117065814901</v>
      </c>
      <c r="P21" s="163">
        <v>29544.4</v>
      </c>
      <c r="Q21" s="165" t="s">
        <v>228</v>
      </c>
      <c r="R21" s="165">
        <v>29544.4</v>
      </c>
      <c r="S21" s="164">
        <v>8969.061375</v>
      </c>
      <c r="T21" s="146">
        <v>30.357906659129984</v>
      </c>
      <c r="U21" s="73"/>
      <c r="V21" s="141"/>
    </row>
    <row r="22" spans="1:22" ht="19.5" customHeight="1">
      <c r="A22"/>
      <c r="B22" s="416"/>
      <c r="C22" s="32"/>
      <c r="D22" s="32"/>
      <c r="E22" s="151"/>
      <c r="F22" s="32"/>
      <c r="G22" s="417"/>
      <c r="H22" s="417"/>
      <c r="I22" s="417"/>
      <c r="J22" s="151"/>
      <c r="K22" s="30" t="s">
        <v>151</v>
      </c>
      <c r="L22" s="30" t="s">
        <v>150</v>
      </c>
      <c r="M22" s="160">
        <v>0</v>
      </c>
      <c r="N22" s="160">
        <v>0</v>
      </c>
      <c r="O22" s="146" t="s">
        <v>210</v>
      </c>
      <c r="P22" s="163">
        <v>5000</v>
      </c>
      <c r="Q22" s="165" t="s">
        <v>228</v>
      </c>
      <c r="R22" s="165">
        <v>5000</v>
      </c>
      <c r="S22" s="164">
        <v>0</v>
      </c>
      <c r="T22" s="146" t="s">
        <v>210</v>
      </c>
      <c r="U22" s="73"/>
      <c r="V22" s="141"/>
    </row>
    <row r="23" spans="1:22" ht="19.5" customHeight="1">
      <c r="A23"/>
      <c r="B23" s="416"/>
      <c r="C23" s="32"/>
      <c r="D23" s="32"/>
      <c r="E23" s="151"/>
      <c r="F23" s="32"/>
      <c r="G23" s="417"/>
      <c r="H23" s="417"/>
      <c r="I23" s="417"/>
      <c r="J23" s="417"/>
      <c r="K23" s="30" t="s">
        <v>181</v>
      </c>
      <c r="L23" s="30" t="s">
        <v>180</v>
      </c>
      <c r="M23" s="160">
        <v>20534.793</v>
      </c>
      <c r="N23" s="160">
        <v>5703.402</v>
      </c>
      <c r="O23" s="146">
        <v>27.774334029079327</v>
      </c>
      <c r="P23" s="163">
        <v>20864.8</v>
      </c>
      <c r="Q23" s="165" t="s">
        <v>228</v>
      </c>
      <c r="R23" s="165">
        <v>20864.8</v>
      </c>
      <c r="S23" s="164">
        <v>6484.092100000001</v>
      </c>
      <c r="T23" s="146">
        <v>31.076703826540395</v>
      </c>
      <c r="U23" s="73"/>
      <c r="V23" s="141"/>
    </row>
    <row r="24" spans="1:22" ht="19.5" customHeight="1">
      <c r="A24"/>
      <c r="B24" s="420" t="s">
        <v>4</v>
      </c>
      <c r="C24" s="158">
        <v>5702417.032</v>
      </c>
      <c r="D24" s="159">
        <v>1891369.655</v>
      </c>
      <c r="E24" s="148">
        <v>33.167859249617926</v>
      </c>
      <c r="F24" s="158">
        <v>5892656</v>
      </c>
      <c r="G24" s="159" t="s">
        <v>228</v>
      </c>
      <c r="H24" s="159">
        <v>5892656</v>
      </c>
      <c r="I24" s="159">
        <v>1939260.6909029996</v>
      </c>
      <c r="J24" s="148">
        <v>32.90978959068711</v>
      </c>
      <c r="K24" s="461" t="s">
        <v>212</v>
      </c>
      <c r="L24" s="420" t="s">
        <v>4</v>
      </c>
      <c r="M24" s="169">
        <v>5780130.822</v>
      </c>
      <c r="N24" s="169">
        <v>1843864.16</v>
      </c>
      <c r="O24" s="148">
        <v>31.90004200219813</v>
      </c>
      <c r="P24" s="170">
        <v>5886602.6</v>
      </c>
      <c r="Q24" s="171" t="s">
        <v>228</v>
      </c>
      <c r="R24" s="171">
        <v>5887862.013296</v>
      </c>
      <c r="S24" s="171">
        <v>1928908.237738</v>
      </c>
      <c r="T24" s="148">
        <v>32.76075820700501</v>
      </c>
      <c r="U24" s="73"/>
      <c r="V24" s="141"/>
    </row>
    <row r="25" spans="1:22" ht="19.5" customHeight="1">
      <c r="A25" s="44" t="s">
        <v>98</v>
      </c>
      <c r="B25" s="421" t="s">
        <v>218</v>
      </c>
      <c r="C25" s="156">
        <v>1149.868</v>
      </c>
      <c r="D25" s="157">
        <v>183.845</v>
      </c>
      <c r="E25" s="147">
        <v>15.98835692444698</v>
      </c>
      <c r="F25" s="156">
        <v>419.8</v>
      </c>
      <c r="G25" s="157" t="s">
        <v>228</v>
      </c>
      <c r="H25" s="157">
        <v>937.720638</v>
      </c>
      <c r="I25" s="157">
        <v>976.48936</v>
      </c>
      <c r="J25" s="147">
        <v>104.13435733724354</v>
      </c>
      <c r="K25" s="44" t="s">
        <v>98</v>
      </c>
      <c r="L25" s="421" t="s">
        <v>215</v>
      </c>
      <c r="M25" s="166">
        <v>7339.251</v>
      </c>
      <c r="N25" s="166">
        <v>2521.614</v>
      </c>
      <c r="O25" s="149">
        <v>34.357920174688125</v>
      </c>
      <c r="P25" s="172">
        <v>6473.2</v>
      </c>
      <c r="Q25" s="168" t="s">
        <v>228</v>
      </c>
      <c r="R25" s="168">
        <v>8814.540743000001</v>
      </c>
      <c r="S25" s="173">
        <v>2694.521531</v>
      </c>
      <c r="T25" s="149">
        <v>30.569051860584263</v>
      </c>
      <c r="U25" s="57"/>
      <c r="V25" s="141"/>
    </row>
    <row r="26" spans="1:22" ht="19.5" customHeight="1" thickBot="1">
      <c r="A26" s="203" t="s">
        <v>165</v>
      </c>
      <c r="B26" s="429" t="s">
        <v>7</v>
      </c>
      <c r="C26" s="430">
        <v>5703566.899999999</v>
      </c>
      <c r="D26" s="431">
        <v>1891553.5</v>
      </c>
      <c r="E26" s="432">
        <v>33.16439577486152</v>
      </c>
      <c r="F26" s="430">
        <v>5893075.8</v>
      </c>
      <c r="G26" s="431" t="s">
        <v>228</v>
      </c>
      <c r="H26" s="431">
        <v>5893593.720638</v>
      </c>
      <c r="I26" s="431">
        <v>1940237.1802629996</v>
      </c>
      <c r="J26" s="432">
        <v>32.92112202218382</v>
      </c>
      <c r="K26" s="203" t="s">
        <v>69</v>
      </c>
      <c r="L26" s="420" t="s">
        <v>29</v>
      </c>
      <c r="M26" s="175">
        <v>5787470.073</v>
      </c>
      <c r="N26" s="175">
        <v>1846385.774</v>
      </c>
      <c r="O26" s="150">
        <v>31.903158905544117</v>
      </c>
      <c r="P26" s="176">
        <v>5893075.8</v>
      </c>
      <c r="Q26" s="177" t="s">
        <v>228</v>
      </c>
      <c r="R26" s="177">
        <v>5896676.554039</v>
      </c>
      <c r="S26" s="177">
        <v>1931602.759269</v>
      </c>
      <c r="T26" s="150">
        <v>32.75748197424743</v>
      </c>
      <c r="U26" s="57"/>
      <c r="V26" s="141"/>
    </row>
    <row r="27" spans="1:26" ht="19.5" customHeight="1" thickBot="1">
      <c r="A27" s="428" t="s">
        <v>99</v>
      </c>
      <c r="B27" s="422" t="s">
        <v>3</v>
      </c>
      <c r="C27" s="296">
        <v>-83903.17300000042</v>
      </c>
      <c r="D27" s="297">
        <v>45167.726000000024</v>
      </c>
      <c r="E27" s="298" t="s">
        <v>210</v>
      </c>
      <c r="F27" s="296">
        <v>0</v>
      </c>
      <c r="G27" s="297" t="s">
        <v>228</v>
      </c>
      <c r="H27" s="297">
        <v>-3082.833400999196</v>
      </c>
      <c r="I27" s="297">
        <v>8634.420993999578</v>
      </c>
      <c r="J27" s="469" t="s">
        <v>210</v>
      </c>
      <c r="K27" s="204" t="s">
        <v>70</v>
      </c>
      <c r="L27" s="57"/>
      <c r="M27" s="142"/>
      <c r="N27" s="142"/>
      <c r="O27" s="142"/>
      <c r="P27" s="142"/>
      <c r="Q27" s="142"/>
      <c r="R27" s="142"/>
      <c r="S27" s="32"/>
      <c r="T27" s="142"/>
      <c r="U27" s="57"/>
      <c r="V27" s="141"/>
      <c r="Y27" s="237"/>
      <c r="Z27" s="238"/>
    </row>
    <row r="28" spans="1:26" ht="19.5" customHeight="1" thickBot="1">
      <c r="A28" s="295" t="s">
        <v>63</v>
      </c>
      <c r="B28" s="502"/>
      <c r="C28" s="503"/>
      <c r="D28" s="503"/>
      <c r="E28" s="504"/>
      <c r="F28" s="503"/>
      <c r="G28" s="503"/>
      <c r="H28" s="503"/>
      <c r="I28" s="503"/>
      <c r="J28" s="505"/>
      <c r="K28" s="57"/>
      <c r="L28" s="205" t="s">
        <v>170</v>
      </c>
      <c r="M28" s="175">
        <v>-511.29300000000006</v>
      </c>
      <c r="N28" s="175">
        <v>42.307000000000045</v>
      </c>
      <c r="O28" s="150" t="s">
        <v>182</v>
      </c>
      <c r="P28" s="176">
        <v>0</v>
      </c>
      <c r="Q28" s="177">
        <v>0</v>
      </c>
      <c r="R28" s="177">
        <v>0</v>
      </c>
      <c r="S28" s="328">
        <v>239.40495099999754</v>
      </c>
      <c r="T28" s="329" t="s">
        <v>210</v>
      </c>
      <c r="U28" s="57"/>
      <c r="V28" s="141"/>
      <c r="Y28" s="237"/>
      <c r="Z28" s="238"/>
    </row>
    <row r="29" spans="1:26" ht="19.5" customHeight="1">
      <c r="A29" s="501"/>
      <c r="B29" s="502"/>
      <c r="C29" s="503"/>
      <c r="D29" s="503"/>
      <c r="E29" s="504"/>
      <c r="F29" s="503"/>
      <c r="G29" s="503"/>
      <c r="H29" s="503"/>
      <c r="I29" s="503"/>
      <c r="J29" s="505"/>
      <c r="K29" s="205" t="s">
        <v>167</v>
      </c>
      <c r="L29" s="31" t="s">
        <v>134</v>
      </c>
      <c r="M29" s="178">
        <v>-568.1320000000001</v>
      </c>
      <c r="N29" s="178">
        <v>-99.33199999999997</v>
      </c>
      <c r="O29" s="146">
        <v>17.483964994050673</v>
      </c>
      <c r="P29" s="174">
        <v>0</v>
      </c>
      <c r="Q29" s="179" t="s">
        <v>228</v>
      </c>
      <c r="R29" s="179">
        <v>0</v>
      </c>
      <c r="S29" s="326">
        <v>122.01995099999729</v>
      </c>
      <c r="T29" s="276" t="s">
        <v>210</v>
      </c>
      <c r="V29" s="141"/>
      <c r="Y29" s="237"/>
      <c r="Z29" s="238"/>
    </row>
    <row r="30" spans="1:26" ht="19.5" customHeight="1" thickBot="1">
      <c r="A30"/>
      <c r="B30"/>
      <c r="C30"/>
      <c r="D30"/>
      <c r="E30" s="12"/>
      <c r="F30"/>
      <c r="G30"/>
      <c r="H30"/>
      <c r="I30"/>
      <c r="J30" s="12"/>
      <c r="K30" s="31" t="s">
        <v>100</v>
      </c>
      <c r="L30" s="35" t="s">
        <v>202</v>
      </c>
      <c r="M30" s="166">
        <v>56.839</v>
      </c>
      <c r="N30" s="166">
        <v>141.639</v>
      </c>
      <c r="O30" s="146">
        <v>249.19333556185018</v>
      </c>
      <c r="P30" s="167">
        <v>0</v>
      </c>
      <c r="Q30" s="168" t="s">
        <v>228</v>
      </c>
      <c r="R30" s="168">
        <v>0</v>
      </c>
      <c r="S30" s="327">
        <v>117.38500000000023</v>
      </c>
      <c r="T30" s="277" t="s">
        <v>210</v>
      </c>
      <c r="V30" s="141"/>
      <c r="Y30" s="237"/>
      <c r="Z30" s="238"/>
    </row>
    <row r="31" spans="1:256" s="343" customFormat="1" ht="19.5" customHeight="1" thickBot="1">
      <c r="A31"/>
      <c r="B31" s="422" t="s">
        <v>168</v>
      </c>
      <c r="C31" s="296">
        <v>511.293</v>
      </c>
      <c r="D31" s="297">
        <v>-42.307000000000045</v>
      </c>
      <c r="E31" s="298" t="s">
        <v>210</v>
      </c>
      <c r="F31" s="296">
        <v>0</v>
      </c>
      <c r="G31" s="297" t="s">
        <v>228</v>
      </c>
      <c r="H31" s="297">
        <v>0</v>
      </c>
      <c r="I31" s="297">
        <v>-239.40495099999754</v>
      </c>
      <c r="J31" s="463" t="s">
        <v>210</v>
      </c>
      <c r="K31" s="45" t="s">
        <v>70</v>
      </c>
      <c r="L31" s="45" t="s">
        <v>30</v>
      </c>
      <c r="M31" s="175">
        <v>5786958.78</v>
      </c>
      <c r="N31" s="175">
        <v>1846428.081</v>
      </c>
      <c r="O31" s="150">
        <v>31.906708708231022</v>
      </c>
      <c r="P31" s="176">
        <v>5893075.8</v>
      </c>
      <c r="Q31" s="177" t="e">
        <v>#VALUE!</v>
      </c>
      <c r="R31" s="177">
        <v>5896676.554039</v>
      </c>
      <c r="S31" s="328">
        <v>1931842.16422</v>
      </c>
      <c r="T31" s="329">
        <v>32.76154197226167</v>
      </c>
      <c r="U31" s="23"/>
      <c r="V31" s="141"/>
      <c r="W31" s="57"/>
      <c r="X31" s="57"/>
      <c r="Y31" s="237"/>
      <c r="Z31" s="238"/>
      <c r="AA31" s="36"/>
      <c r="AB31" s="36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343" customFormat="1" ht="16.5" thickBot="1">
      <c r="A32" s="295" t="s">
        <v>166</v>
      </c>
      <c r="B32" s="56"/>
      <c r="C32" s="197"/>
      <c r="D32" s="197"/>
      <c r="E32" s="1"/>
      <c r="F32" s="1"/>
      <c r="G32" s="1"/>
      <c r="H32" s="1"/>
      <c r="I32" s="198"/>
      <c r="J32" s="34"/>
      <c r="K32" s="34"/>
      <c r="L32" s="37"/>
      <c r="M32" s="141"/>
      <c r="N32" s="141"/>
      <c r="O32" s="57"/>
      <c r="P32" s="57"/>
      <c r="Q32" s="57"/>
      <c r="R32" s="57"/>
      <c r="S32" s="57"/>
      <c r="T32" s="57"/>
      <c r="U32" s="57"/>
      <c r="V32" s="141"/>
      <c r="W32" s="57"/>
      <c r="X32" s="57"/>
      <c r="Y32" s="237"/>
      <c r="Z32" s="238"/>
      <c r="AA32" s="36"/>
      <c r="AB32" s="3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343" customFormat="1" ht="16.5" customHeight="1">
      <c r="A33" s="23"/>
      <c r="B33" s="419" t="s">
        <v>216</v>
      </c>
      <c r="C33" s="33"/>
      <c r="D33" s="33"/>
      <c r="E33" s="38"/>
      <c r="F33" s="33"/>
      <c r="G33" s="33"/>
      <c r="H33" s="33"/>
      <c r="I33" s="470"/>
      <c r="J33" s="34"/>
      <c r="K33" s="3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41"/>
      <c r="W33" s="57"/>
      <c r="X33" s="57"/>
      <c r="Y33" s="237"/>
      <c r="Z33" s="238"/>
      <c r="AA33" s="36"/>
      <c r="AB33" s="36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6" ht="16.5" customHeight="1">
      <c r="A34" s="419" t="s">
        <v>209</v>
      </c>
      <c r="C34" s="33"/>
      <c r="D34" s="33"/>
      <c r="E34" s="38"/>
      <c r="F34" s="33"/>
      <c r="G34" s="33"/>
      <c r="H34" s="33"/>
      <c r="I34" s="33"/>
      <c r="J34" s="34"/>
      <c r="K34" s="34"/>
      <c r="M34" s="57"/>
      <c r="N34" s="57"/>
      <c r="O34" s="57"/>
      <c r="P34" s="57"/>
      <c r="Q34" s="57"/>
      <c r="R34" s="57"/>
      <c r="S34" s="57"/>
      <c r="T34" s="57"/>
      <c r="V34" s="141"/>
      <c r="Y34" s="237"/>
      <c r="Z34" s="238"/>
    </row>
    <row r="35" spans="1:20" ht="16.5" customHeight="1">
      <c r="A35" s="366"/>
      <c r="B35" s="56"/>
      <c r="C35" s="33"/>
      <c r="D35" s="33"/>
      <c r="E35" s="38"/>
      <c r="F35" s="33"/>
      <c r="G35" s="33"/>
      <c r="H35" s="33"/>
      <c r="I35" s="33"/>
      <c r="J35" s="34"/>
      <c r="K35" s="34"/>
      <c r="M35" s="57"/>
      <c r="N35" s="57"/>
      <c r="O35" s="57"/>
      <c r="P35" s="57"/>
      <c r="Q35" s="57"/>
      <c r="R35" s="57"/>
      <c r="S35" s="57"/>
      <c r="T35" s="57"/>
    </row>
    <row r="36" spans="2:10" ht="16.5" customHeight="1">
      <c r="B36" s="190"/>
      <c r="C36" s="33"/>
      <c r="D36" s="33"/>
      <c r="E36" s="38"/>
      <c r="F36" s="33"/>
      <c r="G36" s="33"/>
      <c r="H36" s="33"/>
      <c r="I36" s="33"/>
      <c r="J36" s="34"/>
    </row>
  </sheetData>
  <sheetProtection/>
  <mergeCells count="2">
    <mergeCell ref="P7:T7"/>
    <mergeCell ref="F7:J7"/>
  </mergeCells>
  <printOptions horizontalCentered="1"/>
  <pageMargins left="0.25" right="0" top="0.984251968503937" bottom="0.1968503937007874" header="0.5118110236220472" footer="0.5118110236220472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40"/>
    <pageSetUpPr fitToPage="1"/>
  </sheetPr>
  <dimension ref="A1:AR1170"/>
  <sheetViews>
    <sheetView zoomScalePageLayoutView="0" workbookViewId="0" topLeftCell="B1">
      <selection activeCell="B1" sqref="A1:IV16384"/>
    </sheetView>
  </sheetViews>
  <sheetFormatPr defaultColWidth="9.33203125" defaultRowHeight="12.75" outlineLevelCol="1"/>
  <cols>
    <col min="1" max="1" width="67" style="7" hidden="1" customWidth="1"/>
    <col min="2" max="2" width="57.33203125" style="7" customWidth="1"/>
    <col min="3" max="3" width="13.33203125" style="7" customWidth="1"/>
    <col min="4" max="4" width="13.33203125" style="7" hidden="1" customWidth="1" outlineLevel="1"/>
    <col min="5" max="5" width="13.33203125" style="7" customWidth="1" collapsed="1"/>
    <col min="6" max="16" width="11.66015625" style="7" customWidth="1"/>
    <col min="17" max="17" width="13.83203125" style="7" customWidth="1"/>
    <col min="18" max="18" width="14.33203125" style="2" bestFit="1" customWidth="1"/>
    <col min="19" max="19" width="11.66015625" style="2" customWidth="1"/>
    <col min="20" max="20" width="12.33203125" style="0" bestFit="1" customWidth="1"/>
    <col min="21" max="22" width="10.66015625" style="0" bestFit="1" customWidth="1"/>
    <col min="23" max="23" width="12.83203125" style="0" bestFit="1" customWidth="1"/>
    <col min="24" max="24" width="11" style="0" bestFit="1" customWidth="1"/>
    <col min="25" max="26" width="10.66015625" style="0" bestFit="1" customWidth="1"/>
  </cols>
  <sheetData>
    <row r="1" spans="2:44" s="24" customFormat="1" ht="15.75">
      <c r="B1" s="21" t="s">
        <v>8</v>
      </c>
      <c r="C1" s="22"/>
      <c r="D1" s="22"/>
      <c r="E1" s="261"/>
      <c r="F1" s="201"/>
      <c r="G1"/>
      <c r="H1" s="263"/>
      <c r="I1"/>
      <c r="J1"/>
      <c r="K1" s="263"/>
      <c r="L1"/>
      <c r="M1"/>
      <c r="N1"/>
      <c r="O1"/>
      <c r="P1" s="275"/>
      <c r="Q1" s="26"/>
      <c r="S1" s="25" t="s">
        <v>221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27" s="20" customFormat="1" ht="22.5" customHeight="1">
      <c r="A2" s="18"/>
      <c r="C2" s="18" t="s">
        <v>231</v>
      </c>
      <c r="D2" s="55"/>
      <c r="E2" s="55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7"/>
      <c r="S2" s="27" t="s">
        <v>96</v>
      </c>
      <c r="T2" s="263"/>
      <c r="U2"/>
      <c r="V2"/>
      <c r="W2"/>
      <c r="X2"/>
      <c r="Y2"/>
      <c r="Z2"/>
      <c r="AA2"/>
    </row>
    <row r="3" spans="1:19" ht="13.5" thickBot="1">
      <c r="A3" s="9"/>
      <c r="E3" s="6"/>
      <c r="F3" s="6"/>
      <c r="S3" s="256" t="s">
        <v>32</v>
      </c>
    </row>
    <row r="4" spans="1:19" ht="16.5" hidden="1" thickBot="1">
      <c r="A4" s="21" t="s">
        <v>93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R4" s="3"/>
      <c r="S4" s="25" t="s">
        <v>222</v>
      </c>
    </row>
    <row r="5" spans="3:27" s="20" customFormat="1" ht="16.5" hidden="1" thickBot="1">
      <c r="C5" s="18" t="s">
        <v>232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7"/>
      <c r="R5"/>
      <c r="S5" s="27" t="s">
        <v>49</v>
      </c>
      <c r="T5"/>
      <c r="U5"/>
      <c r="V5"/>
      <c r="W5"/>
      <c r="X5"/>
      <c r="Y5"/>
      <c r="Z5"/>
      <c r="AA5"/>
    </row>
    <row r="6" spans="1:19" ht="24" customHeight="1" hidden="1" thickBo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  <c r="S6" s="52" t="s">
        <v>33</v>
      </c>
    </row>
    <row r="7" spans="1:19" ht="69" customHeight="1" thickBot="1">
      <c r="A7" s="221"/>
      <c r="B7" s="221" t="s">
        <v>128</v>
      </c>
      <c r="C7" s="211" t="s">
        <v>79</v>
      </c>
      <c r="D7" s="262" t="s">
        <v>81</v>
      </c>
      <c r="E7" s="212" t="s">
        <v>198</v>
      </c>
      <c r="F7" s="300" t="s">
        <v>0</v>
      </c>
      <c r="G7" s="301" t="s">
        <v>11</v>
      </c>
      <c r="H7" s="301" t="s">
        <v>35</v>
      </c>
      <c r="I7" s="301" t="s">
        <v>50</v>
      </c>
      <c r="J7" s="301" t="s">
        <v>133</v>
      </c>
      <c r="K7" s="301" t="s">
        <v>13</v>
      </c>
      <c r="L7" s="301" t="s">
        <v>12</v>
      </c>
      <c r="M7" s="301" t="s">
        <v>127</v>
      </c>
      <c r="N7" s="301" t="s">
        <v>125</v>
      </c>
      <c r="O7" s="301" t="s">
        <v>36</v>
      </c>
      <c r="P7" s="301" t="s">
        <v>10</v>
      </c>
      <c r="Q7" s="302" t="s">
        <v>152</v>
      </c>
      <c r="R7" s="210" t="s">
        <v>226</v>
      </c>
      <c r="S7" s="220" t="s">
        <v>247</v>
      </c>
    </row>
    <row r="8" spans="1:19" ht="77.25" hidden="1" thickBot="1">
      <c r="A8" s="209" t="s">
        <v>66</v>
      </c>
      <c r="B8" s="209"/>
      <c r="C8" s="210" t="s">
        <v>80</v>
      </c>
      <c r="D8" s="211" t="s">
        <v>82</v>
      </c>
      <c r="E8" s="212" t="s">
        <v>184</v>
      </c>
      <c r="F8" s="303" t="s">
        <v>83</v>
      </c>
      <c r="G8" s="304" t="s">
        <v>84</v>
      </c>
      <c r="H8" s="304" t="s">
        <v>85</v>
      </c>
      <c r="I8" s="304" t="s">
        <v>86</v>
      </c>
      <c r="J8" s="304" t="s">
        <v>87</v>
      </c>
      <c r="K8" s="304" t="s">
        <v>88</v>
      </c>
      <c r="L8" s="304" t="s">
        <v>89</v>
      </c>
      <c r="M8" s="304" t="s">
        <v>90</v>
      </c>
      <c r="N8" s="304" t="s">
        <v>91</v>
      </c>
      <c r="O8" s="304" t="s">
        <v>92</v>
      </c>
      <c r="P8" s="304" t="s">
        <v>57</v>
      </c>
      <c r="Q8" s="305" t="s">
        <v>58</v>
      </c>
      <c r="R8" s="210" t="s">
        <v>227</v>
      </c>
      <c r="S8" s="220" t="s">
        <v>246</v>
      </c>
    </row>
    <row r="9" spans="1:21" ht="12.75" customHeight="1">
      <c r="A9" s="13" t="s">
        <v>61</v>
      </c>
      <c r="B9" s="13" t="s">
        <v>65</v>
      </c>
      <c r="C9" s="109">
        <v>5245744.3</v>
      </c>
      <c r="D9" s="109">
        <v>5245744.3</v>
      </c>
      <c r="E9" s="437">
        <v>5245744.3</v>
      </c>
      <c r="F9" s="306">
        <v>456121.154032</v>
      </c>
      <c r="G9" s="79">
        <v>410151.667562</v>
      </c>
      <c r="H9" s="79">
        <v>411807.46012900013</v>
      </c>
      <c r="I9" s="79">
        <v>445489.5490939999</v>
      </c>
      <c r="J9" s="79" t="s">
        <v>228</v>
      </c>
      <c r="K9" s="79" t="s">
        <v>228</v>
      </c>
      <c r="L9" s="79" t="s">
        <v>228</v>
      </c>
      <c r="M9" s="79" t="s">
        <v>228</v>
      </c>
      <c r="N9" s="79" t="s">
        <v>228</v>
      </c>
      <c r="O9" s="79" t="s">
        <v>228</v>
      </c>
      <c r="P9" s="79" t="s">
        <v>228</v>
      </c>
      <c r="Q9" s="485" t="s">
        <v>228</v>
      </c>
      <c r="R9" s="278">
        <v>1723569.830817</v>
      </c>
      <c r="S9" s="10">
        <v>32.85653535985351</v>
      </c>
      <c r="T9" s="72"/>
      <c r="U9" s="58"/>
    </row>
    <row r="10" spans="1:44" s="17" customFormat="1" ht="12.75">
      <c r="A10" s="14" t="s">
        <v>73</v>
      </c>
      <c r="B10" s="14" t="s">
        <v>136</v>
      </c>
      <c r="C10" s="110">
        <v>3416254.3</v>
      </c>
      <c r="D10" s="110">
        <v>3416254.3</v>
      </c>
      <c r="E10" s="438">
        <v>3416254.3</v>
      </c>
      <c r="F10" s="307">
        <v>280843.436668</v>
      </c>
      <c r="G10" s="81">
        <v>266308.466984</v>
      </c>
      <c r="H10" s="81">
        <v>268865.7211200001</v>
      </c>
      <c r="I10" s="81">
        <v>290933.643316</v>
      </c>
      <c r="J10" s="81" t="s">
        <v>228</v>
      </c>
      <c r="K10" s="81" t="s">
        <v>228</v>
      </c>
      <c r="L10" s="81" t="s">
        <v>228</v>
      </c>
      <c r="M10" s="81" t="s">
        <v>228</v>
      </c>
      <c r="N10" s="81" t="s">
        <v>228</v>
      </c>
      <c r="O10" s="81" t="s">
        <v>228</v>
      </c>
      <c r="P10" s="81" t="s">
        <v>228</v>
      </c>
      <c r="Q10" s="486" t="s">
        <v>228</v>
      </c>
      <c r="R10" s="279">
        <v>1106951.2680880001</v>
      </c>
      <c r="S10" s="344">
        <v>32.4024844429175</v>
      </c>
      <c r="T10" s="72"/>
      <c r="U10" s="5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17" customFormat="1" ht="12.75">
      <c r="A11" s="15" t="s">
        <v>74</v>
      </c>
      <c r="B11" s="15" t="s">
        <v>24</v>
      </c>
      <c r="C11" s="111">
        <v>1829490</v>
      </c>
      <c r="D11" s="111">
        <v>1829490</v>
      </c>
      <c r="E11" s="439">
        <v>1829490</v>
      </c>
      <c r="F11" s="308">
        <v>175277.717364</v>
      </c>
      <c r="G11" s="83">
        <v>143843.20057799996</v>
      </c>
      <c r="H11" s="83">
        <v>142941.739009</v>
      </c>
      <c r="I11" s="83">
        <v>154555.90577800001</v>
      </c>
      <c r="J11" s="83" t="s">
        <v>228</v>
      </c>
      <c r="K11" s="83" t="s">
        <v>228</v>
      </c>
      <c r="L11" s="83" t="s">
        <v>228</v>
      </c>
      <c r="M11" s="83" t="s">
        <v>228</v>
      </c>
      <c r="N11" s="83" t="s">
        <v>228</v>
      </c>
      <c r="O11" s="83" t="s">
        <v>228</v>
      </c>
      <c r="P11" s="83" t="s">
        <v>228</v>
      </c>
      <c r="Q11" s="487" t="s">
        <v>228</v>
      </c>
      <c r="R11" s="280">
        <v>616618.562729</v>
      </c>
      <c r="S11" s="345">
        <v>33.70439645633482</v>
      </c>
      <c r="T11" s="72"/>
      <c r="U11" s="58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25" ht="12.75">
      <c r="A12" s="16" t="s">
        <v>175</v>
      </c>
      <c r="B12" s="16" t="s">
        <v>187</v>
      </c>
      <c r="C12" s="112">
        <v>467234.39999999997</v>
      </c>
      <c r="D12" s="112">
        <v>467234.39999999997</v>
      </c>
      <c r="E12" s="440">
        <v>467234.39999999997</v>
      </c>
      <c r="F12" s="309">
        <v>38936.1</v>
      </c>
      <c r="G12" s="85">
        <v>38936.1</v>
      </c>
      <c r="H12" s="85">
        <v>38936.100000000006</v>
      </c>
      <c r="I12" s="85">
        <v>38936.09999999999</v>
      </c>
      <c r="J12" s="85" t="s">
        <v>228</v>
      </c>
      <c r="K12" s="85" t="s">
        <v>228</v>
      </c>
      <c r="L12" s="85" t="s">
        <v>228</v>
      </c>
      <c r="M12" s="85" t="s">
        <v>228</v>
      </c>
      <c r="N12" s="85" t="s">
        <v>228</v>
      </c>
      <c r="O12" s="85" t="s">
        <v>228</v>
      </c>
      <c r="P12" s="85" t="s">
        <v>228</v>
      </c>
      <c r="Q12" s="488" t="s">
        <v>228</v>
      </c>
      <c r="R12" s="281">
        <v>155744.4</v>
      </c>
      <c r="S12" s="346">
        <v>33.33324772319847</v>
      </c>
      <c r="T12" s="72"/>
      <c r="U12" s="58"/>
      <c r="Y12" s="263"/>
    </row>
    <row r="13" spans="1:44" s="17" customFormat="1" ht="12.75">
      <c r="A13" s="14" t="s">
        <v>73</v>
      </c>
      <c r="B13" s="14" t="s">
        <v>136</v>
      </c>
      <c r="C13" s="110">
        <v>29737.8</v>
      </c>
      <c r="D13" s="110">
        <v>29737.8</v>
      </c>
      <c r="E13" s="438">
        <v>29737.8</v>
      </c>
      <c r="F13" s="307">
        <v>2478.1</v>
      </c>
      <c r="G13" s="81">
        <v>2478.1</v>
      </c>
      <c r="H13" s="81">
        <v>2478.1000000000004</v>
      </c>
      <c r="I13" s="81">
        <v>2478.0999999999995</v>
      </c>
      <c r="J13" s="81" t="s">
        <v>228</v>
      </c>
      <c r="K13" s="81" t="s">
        <v>228</v>
      </c>
      <c r="L13" s="81" t="s">
        <v>228</v>
      </c>
      <c r="M13" s="81" t="s">
        <v>228</v>
      </c>
      <c r="N13" s="81" t="s">
        <v>228</v>
      </c>
      <c r="O13" s="81" t="s">
        <v>228</v>
      </c>
      <c r="P13" s="81" t="s">
        <v>228</v>
      </c>
      <c r="Q13" s="486" t="s">
        <v>228</v>
      </c>
      <c r="R13" s="279">
        <v>9912.4</v>
      </c>
      <c r="S13" s="344">
        <v>33.33266078862592</v>
      </c>
      <c r="T13" s="72"/>
      <c r="U13" s="5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17" customFormat="1" ht="12.75">
      <c r="A14" s="15" t="s">
        <v>74</v>
      </c>
      <c r="B14" s="15" t="s">
        <v>24</v>
      </c>
      <c r="C14" s="111">
        <v>437496.6</v>
      </c>
      <c r="D14" s="111">
        <v>437496.6</v>
      </c>
      <c r="E14" s="439">
        <v>437496.6</v>
      </c>
      <c r="F14" s="308">
        <v>36458</v>
      </c>
      <c r="G14" s="83">
        <v>36458</v>
      </c>
      <c r="H14" s="83">
        <v>36458</v>
      </c>
      <c r="I14" s="83">
        <v>36458</v>
      </c>
      <c r="J14" s="83" t="s">
        <v>228</v>
      </c>
      <c r="K14" s="83" t="s">
        <v>228</v>
      </c>
      <c r="L14" s="83" t="s">
        <v>228</v>
      </c>
      <c r="M14" s="83" t="s">
        <v>228</v>
      </c>
      <c r="N14" s="83" t="s">
        <v>228</v>
      </c>
      <c r="O14" s="83" t="s">
        <v>228</v>
      </c>
      <c r="P14" s="83" t="s">
        <v>228</v>
      </c>
      <c r="Q14" s="487" t="s">
        <v>228</v>
      </c>
      <c r="R14" s="280">
        <v>145832</v>
      </c>
      <c r="S14" s="345">
        <v>33.33328761869235</v>
      </c>
      <c r="T14" s="72"/>
      <c r="U14" s="58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12" customFormat="1" ht="12.75">
      <c r="A15" s="144" t="s">
        <v>147</v>
      </c>
      <c r="B15" s="144" t="s">
        <v>154</v>
      </c>
      <c r="C15" s="222">
        <v>5400</v>
      </c>
      <c r="D15" s="222">
        <v>5400</v>
      </c>
      <c r="E15" s="441">
        <v>5400</v>
      </c>
      <c r="F15" s="310">
        <v>450</v>
      </c>
      <c r="G15" s="185">
        <v>450</v>
      </c>
      <c r="H15" s="185">
        <v>450</v>
      </c>
      <c r="I15" s="185">
        <v>450</v>
      </c>
      <c r="J15" s="185" t="s">
        <v>228</v>
      </c>
      <c r="K15" s="185" t="s">
        <v>228</v>
      </c>
      <c r="L15" s="185" t="s">
        <v>228</v>
      </c>
      <c r="M15" s="185" t="s">
        <v>228</v>
      </c>
      <c r="N15" s="185" t="s">
        <v>228</v>
      </c>
      <c r="O15" s="185" t="s">
        <v>228</v>
      </c>
      <c r="P15" s="185" t="s">
        <v>228</v>
      </c>
      <c r="Q15" s="489" t="s">
        <v>228</v>
      </c>
      <c r="R15" s="286">
        <v>1800</v>
      </c>
      <c r="S15" s="347">
        <v>33.33333333333333</v>
      </c>
      <c r="T15" s="7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17" customFormat="1" ht="12.75">
      <c r="A16" s="194" t="s">
        <v>73</v>
      </c>
      <c r="B16" s="194" t="s">
        <v>136</v>
      </c>
      <c r="C16" s="223">
        <v>0</v>
      </c>
      <c r="D16" s="223">
        <v>0</v>
      </c>
      <c r="E16" s="442">
        <v>0</v>
      </c>
      <c r="F16" s="311">
        <v>0</v>
      </c>
      <c r="G16" s="196">
        <v>0</v>
      </c>
      <c r="H16" s="196">
        <v>0</v>
      </c>
      <c r="I16" s="196">
        <v>0</v>
      </c>
      <c r="J16" s="196" t="s">
        <v>228</v>
      </c>
      <c r="K16" s="196" t="s">
        <v>228</v>
      </c>
      <c r="L16" s="196" t="s">
        <v>228</v>
      </c>
      <c r="M16" s="196" t="s">
        <v>228</v>
      </c>
      <c r="N16" s="196" t="s">
        <v>228</v>
      </c>
      <c r="O16" s="196" t="s">
        <v>228</v>
      </c>
      <c r="P16" s="196" t="s">
        <v>228</v>
      </c>
      <c r="Q16" s="490" t="s">
        <v>228</v>
      </c>
      <c r="R16" s="287">
        <v>0</v>
      </c>
      <c r="S16" s="348" t="s">
        <v>182</v>
      </c>
      <c r="T16" s="72"/>
      <c r="U16" s="5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17" customFormat="1" ht="12.75">
      <c r="A17" s="15" t="s">
        <v>74</v>
      </c>
      <c r="B17" s="15" t="s">
        <v>24</v>
      </c>
      <c r="C17" s="111">
        <v>5400</v>
      </c>
      <c r="D17" s="111">
        <v>5400</v>
      </c>
      <c r="E17" s="439">
        <v>5400</v>
      </c>
      <c r="F17" s="308">
        <v>450</v>
      </c>
      <c r="G17" s="83">
        <v>450</v>
      </c>
      <c r="H17" s="83">
        <v>450</v>
      </c>
      <c r="I17" s="83">
        <v>450</v>
      </c>
      <c r="J17" s="83" t="s">
        <v>228</v>
      </c>
      <c r="K17" s="83" t="s">
        <v>228</v>
      </c>
      <c r="L17" s="83" t="s">
        <v>228</v>
      </c>
      <c r="M17" s="83" t="s">
        <v>228</v>
      </c>
      <c r="N17" s="83" t="s">
        <v>228</v>
      </c>
      <c r="O17" s="83" t="s">
        <v>228</v>
      </c>
      <c r="P17" s="83" t="s">
        <v>228</v>
      </c>
      <c r="Q17" s="487" t="s">
        <v>228</v>
      </c>
      <c r="R17" s="280">
        <v>1800</v>
      </c>
      <c r="S17" s="345">
        <v>33.33333333333333</v>
      </c>
      <c r="T17" s="72"/>
      <c r="U17" s="5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21" ht="12.75">
      <c r="A18" s="16" t="s">
        <v>62</v>
      </c>
      <c r="B18" s="16" t="s">
        <v>132</v>
      </c>
      <c r="C18" s="112">
        <v>174253.3</v>
      </c>
      <c r="D18" s="112">
        <v>174253.3</v>
      </c>
      <c r="E18" s="440">
        <v>174253.3</v>
      </c>
      <c r="F18" s="309">
        <v>16414.323426000003</v>
      </c>
      <c r="G18" s="85">
        <v>13575.742911999994</v>
      </c>
      <c r="H18" s="85">
        <v>12138.958509999997</v>
      </c>
      <c r="I18" s="85">
        <v>15997.376795000004</v>
      </c>
      <c r="J18" s="85" t="s">
        <v>228</v>
      </c>
      <c r="K18" s="85" t="s">
        <v>228</v>
      </c>
      <c r="L18" s="85" t="s">
        <v>228</v>
      </c>
      <c r="M18" s="85" t="s">
        <v>228</v>
      </c>
      <c r="N18" s="85" t="s">
        <v>228</v>
      </c>
      <c r="O18" s="85" t="s">
        <v>228</v>
      </c>
      <c r="P18" s="85" t="s">
        <v>228</v>
      </c>
      <c r="Q18" s="488" t="s">
        <v>228</v>
      </c>
      <c r="R18" s="281">
        <v>58126.401643</v>
      </c>
      <c r="S18" s="346">
        <v>33.35741799036231</v>
      </c>
      <c r="T18" s="72"/>
      <c r="U18" s="58"/>
    </row>
    <row r="19" spans="1:44" s="17" customFormat="1" ht="12.75">
      <c r="A19" s="14" t="s">
        <v>73</v>
      </c>
      <c r="B19" s="14" t="s">
        <v>136</v>
      </c>
      <c r="C19" s="110">
        <v>5006.5</v>
      </c>
      <c r="D19" s="110">
        <v>5006.5</v>
      </c>
      <c r="E19" s="438">
        <v>5006.5</v>
      </c>
      <c r="F19" s="307">
        <v>1430.174663</v>
      </c>
      <c r="G19" s="81">
        <v>840.9078229999998</v>
      </c>
      <c r="H19" s="81">
        <v>401.7074889999999</v>
      </c>
      <c r="I19" s="81">
        <v>805.8655800000001</v>
      </c>
      <c r="J19" s="81" t="s">
        <v>228</v>
      </c>
      <c r="K19" s="81" t="s">
        <v>228</v>
      </c>
      <c r="L19" s="81" t="s">
        <v>228</v>
      </c>
      <c r="M19" s="81" t="s">
        <v>228</v>
      </c>
      <c r="N19" s="81" t="s">
        <v>228</v>
      </c>
      <c r="O19" s="81" t="s">
        <v>228</v>
      </c>
      <c r="P19" s="81" t="s">
        <v>228</v>
      </c>
      <c r="Q19" s="486" t="s">
        <v>228</v>
      </c>
      <c r="R19" s="279">
        <v>3478.655555</v>
      </c>
      <c r="S19" s="344">
        <v>69.48278348147407</v>
      </c>
      <c r="T19" s="72"/>
      <c r="U19" s="58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17" customFormat="1" ht="12.75">
      <c r="A20" s="15" t="s">
        <v>74</v>
      </c>
      <c r="B20" s="15" t="s">
        <v>24</v>
      </c>
      <c r="C20" s="111">
        <v>169246.8</v>
      </c>
      <c r="D20" s="111">
        <v>169246.8</v>
      </c>
      <c r="E20" s="439">
        <v>169246.8</v>
      </c>
      <c r="F20" s="308">
        <v>14984.148763000001</v>
      </c>
      <c r="G20" s="83">
        <v>12734.835088999997</v>
      </c>
      <c r="H20" s="83">
        <v>11737.251020999996</v>
      </c>
      <c r="I20" s="83">
        <v>15191.511215000006</v>
      </c>
      <c r="J20" s="83" t="s">
        <v>228</v>
      </c>
      <c r="K20" s="83" t="s">
        <v>228</v>
      </c>
      <c r="L20" s="83" t="s">
        <v>228</v>
      </c>
      <c r="M20" s="83" t="s">
        <v>228</v>
      </c>
      <c r="N20" s="83" t="s">
        <v>228</v>
      </c>
      <c r="O20" s="83" t="s">
        <v>228</v>
      </c>
      <c r="P20" s="83" t="s">
        <v>228</v>
      </c>
      <c r="Q20" s="487" t="s">
        <v>228</v>
      </c>
      <c r="R20" s="280">
        <v>54647.746088</v>
      </c>
      <c r="S20" s="345">
        <v>32.288791331948374</v>
      </c>
      <c r="T20" s="72"/>
      <c r="U20" s="58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21" ht="12.75">
      <c r="A21" s="16" t="s">
        <v>155</v>
      </c>
      <c r="B21" s="16" t="s">
        <v>144</v>
      </c>
      <c r="C21" s="112">
        <v>24</v>
      </c>
      <c r="D21" s="112">
        <v>24</v>
      </c>
      <c r="E21" s="440">
        <v>24</v>
      </c>
      <c r="F21" s="309">
        <v>2.885009</v>
      </c>
      <c r="G21" s="85">
        <v>1.016639</v>
      </c>
      <c r="H21" s="85">
        <v>4.122888000000001</v>
      </c>
      <c r="I21" s="85">
        <v>12.033906999999996</v>
      </c>
      <c r="J21" s="85" t="s">
        <v>228</v>
      </c>
      <c r="K21" s="85" t="s">
        <v>228</v>
      </c>
      <c r="L21" s="85" t="s">
        <v>228</v>
      </c>
      <c r="M21" s="85" t="s">
        <v>228</v>
      </c>
      <c r="N21" s="85" t="s">
        <v>228</v>
      </c>
      <c r="O21" s="85" t="s">
        <v>228</v>
      </c>
      <c r="P21" s="85" t="s">
        <v>228</v>
      </c>
      <c r="Q21" s="488" t="s">
        <v>228</v>
      </c>
      <c r="R21" s="281">
        <v>20.058442999999997</v>
      </c>
      <c r="S21" s="346">
        <v>83.57684583333332</v>
      </c>
      <c r="T21" s="72"/>
      <c r="U21" s="58"/>
    </row>
    <row r="22" spans="1:44" s="17" customFormat="1" ht="12.75">
      <c r="A22" s="14" t="s">
        <v>73</v>
      </c>
      <c r="B22" s="14" t="s">
        <v>136</v>
      </c>
      <c r="C22" s="110">
        <v>9</v>
      </c>
      <c r="D22" s="110">
        <v>9</v>
      </c>
      <c r="E22" s="438">
        <v>9</v>
      </c>
      <c r="F22" s="307">
        <v>0.914748</v>
      </c>
      <c r="G22" s="81">
        <v>0.6572460000000001</v>
      </c>
      <c r="H22" s="81">
        <v>1.739795</v>
      </c>
      <c r="I22" s="81">
        <v>7.5343149999999985</v>
      </c>
      <c r="J22" s="81" t="s">
        <v>228</v>
      </c>
      <c r="K22" s="81" t="s">
        <v>228</v>
      </c>
      <c r="L22" s="81" t="s">
        <v>228</v>
      </c>
      <c r="M22" s="81" t="s">
        <v>228</v>
      </c>
      <c r="N22" s="81" t="s">
        <v>228</v>
      </c>
      <c r="O22" s="81" t="s">
        <v>228</v>
      </c>
      <c r="P22" s="81" t="s">
        <v>228</v>
      </c>
      <c r="Q22" s="486" t="s">
        <v>228</v>
      </c>
      <c r="R22" s="279">
        <v>10.846103999999999</v>
      </c>
      <c r="S22" s="344">
        <v>120.51226666666666</v>
      </c>
      <c r="T22" s="72"/>
      <c r="U22" s="58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17" customFormat="1" ht="12.75">
      <c r="A23" s="15" t="s">
        <v>74</v>
      </c>
      <c r="B23" s="15" t="s">
        <v>24</v>
      </c>
      <c r="C23" s="111">
        <v>15</v>
      </c>
      <c r="D23" s="111">
        <v>15</v>
      </c>
      <c r="E23" s="439">
        <v>15</v>
      </c>
      <c r="F23" s="308">
        <v>1.9702610000000003</v>
      </c>
      <c r="G23" s="83">
        <v>0.35939299999999985</v>
      </c>
      <c r="H23" s="83">
        <v>2.383093</v>
      </c>
      <c r="I23" s="83">
        <v>4.499592</v>
      </c>
      <c r="J23" s="83" t="s">
        <v>228</v>
      </c>
      <c r="K23" s="83" t="s">
        <v>228</v>
      </c>
      <c r="L23" s="83" t="s">
        <v>228</v>
      </c>
      <c r="M23" s="83" t="s">
        <v>228</v>
      </c>
      <c r="N23" s="83" t="s">
        <v>228</v>
      </c>
      <c r="O23" s="83" t="s">
        <v>228</v>
      </c>
      <c r="P23" s="83" t="s">
        <v>228</v>
      </c>
      <c r="Q23" s="487" t="s">
        <v>228</v>
      </c>
      <c r="R23" s="280">
        <v>9.212339</v>
      </c>
      <c r="S23" s="345">
        <v>61.41559333333333</v>
      </c>
      <c r="T23" s="72"/>
      <c r="U23" s="5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21" ht="12.75">
      <c r="A24" s="16" t="s">
        <v>156</v>
      </c>
      <c r="B24" s="16" t="s">
        <v>219</v>
      </c>
      <c r="C24" s="112">
        <v>419.8</v>
      </c>
      <c r="D24" s="112">
        <v>419.8</v>
      </c>
      <c r="E24" s="440">
        <v>937.720638</v>
      </c>
      <c r="F24" s="309">
        <v>157.340952</v>
      </c>
      <c r="G24" s="85">
        <v>452.169003</v>
      </c>
      <c r="H24" s="85">
        <v>277.07019400000013</v>
      </c>
      <c r="I24" s="85">
        <v>89.90921099999991</v>
      </c>
      <c r="J24" s="85" t="s">
        <v>228</v>
      </c>
      <c r="K24" s="85" t="s">
        <v>228</v>
      </c>
      <c r="L24" s="85" t="s">
        <v>228</v>
      </c>
      <c r="M24" s="85" t="s">
        <v>228</v>
      </c>
      <c r="N24" s="85" t="s">
        <v>228</v>
      </c>
      <c r="O24" s="85" t="s">
        <v>228</v>
      </c>
      <c r="P24" s="85" t="s">
        <v>228</v>
      </c>
      <c r="Q24" s="488" t="s">
        <v>228</v>
      </c>
      <c r="R24" s="281">
        <v>976.48936</v>
      </c>
      <c r="S24" s="346">
        <v>104.13435733724354</v>
      </c>
      <c r="T24" s="72"/>
      <c r="U24" s="58"/>
    </row>
    <row r="25" spans="1:44" s="17" customFormat="1" ht="12.75">
      <c r="A25" s="14" t="s">
        <v>73</v>
      </c>
      <c r="B25" s="14" t="s">
        <v>136</v>
      </c>
      <c r="C25" s="110">
        <v>0</v>
      </c>
      <c r="D25" s="110">
        <v>0</v>
      </c>
      <c r="E25" s="438">
        <v>0</v>
      </c>
      <c r="F25" s="307">
        <v>0</v>
      </c>
      <c r="G25" s="81">
        <v>0</v>
      </c>
      <c r="H25" s="81">
        <v>0</v>
      </c>
      <c r="I25" s="81">
        <v>0</v>
      </c>
      <c r="J25" s="81" t="s">
        <v>228</v>
      </c>
      <c r="K25" s="81" t="s">
        <v>228</v>
      </c>
      <c r="L25" s="81" t="s">
        <v>228</v>
      </c>
      <c r="M25" s="81" t="s">
        <v>228</v>
      </c>
      <c r="N25" s="81" t="s">
        <v>228</v>
      </c>
      <c r="O25" s="81" t="s">
        <v>228</v>
      </c>
      <c r="P25" s="81" t="s">
        <v>228</v>
      </c>
      <c r="Q25" s="486" t="s">
        <v>228</v>
      </c>
      <c r="R25" s="279">
        <v>0</v>
      </c>
      <c r="S25" s="344" t="s">
        <v>182</v>
      </c>
      <c r="T25" s="72"/>
      <c r="U25" s="58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7" customFormat="1" ht="12.75">
      <c r="A26" s="15" t="s">
        <v>74</v>
      </c>
      <c r="B26" s="15" t="s">
        <v>24</v>
      </c>
      <c r="C26" s="111">
        <v>419.8</v>
      </c>
      <c r="D26" s="111">
        <v>419.8</v>
      </c>
      <c r="E26" s="439">
        <v>937.720638</v>
      </c>
      <c r="F26" s="308">
        <v>157.340952</v>
      </c>
      <c r="G26" s="83">
        <v>452.169003</v>
      </c>
      <c r="H26" s="83">
        <v>277.07019400000013</v>
      </c>
      <c r="I26" s="83">
        <v>89.90921099999991</v>
      </c>
      <c r="J26" s="83" t="s">
        <v>228</v>
      </c>
      <c r="K26" s="83" t="s">
        <v>228</v>
      </c>
      <c r="L26" s="83" t="s">
        <v>228</v>
      </c>
      <c r="M26" s="83" t="s">
        <v>228</v>
      </c>
      <c r="N26" s="83" t="s">
        <v>228</v>
      </c>
      <c r="O26" s="83" t="s">
        <v>228</v>
      </c>
      <c r="P26" s="83" t="s">
        <v>228</v>
      </c>
      <c r="Q26" s="487" t="s">
        <v>228</v>
      </c>
      <c r="R26" s="280">
        <v>976.48936</v>
      </c>
      <c r="S26" s="345">
        <v>104.13435733724354</v>
      </c>
      <c r="T26" s="72"/>
      <c r="U26" s="58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99" customFormat="1" ht="12.75">
      <c r="A27" s="48" t="s">
        <v>157</v>
      </c>
      <c r="B27" s="48" t="s">
        <v>7</v>
      </c>
      <c r="C27" s="224">
        <v>5893075.799999999</v>
      </c>
      <c r="D27" s="224">
        <v>5893075.799999999</v>
      </c>
      <c r="E27" s="443">
        <v>5893593.7206379995</v>
      </c>
      <c r="F27" s="312">
        <v>512081.803419</v>
      </c>
      <c r="G27" s="89">
        <v>463566.69611599995</v>
      </c>
      <c r="H27" s="89">
        <v>463613.71172100026</v>
      </c>
      <c r="I27" s="89">
        <v>500974.96900699986</v>
      </c>
      <c r="J27" s="89" t="s">
        <v>228</v>
      </c>
      <c r="K27" s="89" t="s">
        <v>228</v>
      </c>
      <c r="L27" s="89" t="s">
        <v>228</v>
      </c>
      <c r="M27" s="89" t="s">
        <v>228</v>
      </c>
      <c r="N27" s="89" t="s">
        <v>228</v>
      </c>
      <c r="O27" s="89" t="s">
        <v>228</v>
      </c>
      <c r="P27" s="89" t="s">
        <v>228</v>
      </c>
      <c r="Q27" s="491" t="s">
        <v>228</v>
      </c>
      <c r="R27" s="288">
        <v>1940237.180263</v>
      </c>
      <c r="S27" s="349">
        <v>32.92112202218384</v>
      </c>
      <c r="T27" s="72"/>
      <c r="U27" s="58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7" customFormat="1" ht="12.75">
      <c r="A28" s="49" t="s">
        <v>73</v>
      </c>
      <c r="B28" s="49" t="s">
        <v>136</v>
      </c>
      <c r="C28" s="225">
        <v>3451007.5999999996</v>
      </c>
      <c r="D28" s="225">
        <v>3451007.5999999996</v>
      </c>
      <c r="E28" s="444">
        <v>3451007.5999999996</v>
      </c>
      <c r="F28" s="313">
        <v>284752.62607899995</v>
      </c>
      <c r="G28" s="91">
        <v>269628.13205300004</v>
      </c>
      <c r="H28" s="91">
        <v>271747.2684040002</v>
      </c>
      <c r="I28" s="91">
        <v>294225.1432109999</v>
      </c>
      <c r="J28" s="91" t="s">
        <v>228</v>
      </c>
      <c r="K28" s="91" t="s">
        <v>228</v>
      </c>
      <c r="L28" s="91" t="s">
        <v>228</v>
      </c>
      <c r="M28" s="91" t="s">
        <v>228</v>
      </c>
      <c r="N28" s="91" t="s">
        <v>228</v>
      </c>
      <c r="O28" s="91" t="s">
        <v>228</v>
      </c>
      <c r="P28" s="91" t="s">
        <v>228</v>
      </c>
      <c r="Q28" s="492" t="s">
        <v>228</v>
      </c>
      <c r="R28" s="289">
        <v>1120353.169747</v>
      </c>
      <c r="S28" s="350">
        <v>32.46452339736952</v>
      </c>
      <c r="T28" s="380"/>
      <c r="U28" s="318"/>
      <c r="V28" s="318"/>
      <c r="W28" s="460"/>
      <c r="X28" s="380"/>
      <c r="Y28" s="12"/>
      <c r="Z28" s="460"/>
      <c r="AA28" s="380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17" customFormat="1" ht="12.75">
      <c r="A29" s="50" t="s">
        <v>74</v>
      </c>
      <c r="B29" s="50" t="s">
        <v>137</v>
      </c>
      <c r="C29" s="226">
        <v>2442068.1999999997</v>
      </c>
      <c r="D29" s="226">
        <v>2442068.1999999997</v>
      </c>
      <c r="E29" s="445">
        <v>2442586.120638</v>
      </c>
      <c r="F29" s="314">
        <v>227329.17734000002</v>
      </c>
      <c r="G29" s="93">
        <v>193938.56406299994</v>
      </c>
      <c r="H29" s="93">
        <v>191866.44331700006</v>
      </c>
      <c r="I29" s="93">
        <v>206749.82579599996</v>
      </c>
      <c r="J29" s="93" t="s">
        <v>228</v>
      </c>
      <c r="K29" s="93" t="s">
        <v>228</v>
      </c>
      <c r="L29" s="93" t="s">
        <v>228</v>
      </c>
      <c r="M29" s="93" t="s">
        <v>228</v>
      </c>
      <c r="N29" s="93" t="s">
        <v>228</v>
      </c>
      <c r="O29" s="93" t="s">
        <v>228</v>
      </c>
      <c r="P29" s="93" t="s">
        <v>228</v>
      </c>
      <c r="Q29" s="493" t="s">
        <v>228</v>
      </c>
      <c r="R29" s="290">
        <v>819884.010516</v>
      </c>
      <c r="S29" s="351">
        <v>33.566227351764674</v>
      </c>
      <c r="T29" s="380"/>
      <c r="U29" s="318"/>
      <c r="V29" s="12"/>
      <c r="W29" s="12"/>
      <c r="X29" s="12"/>
      <c r="Y29" s="12"/>
      <c r="Z29" s="460"/>
      <c r="AA29" s="380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53" customFormat="1" ht="12.75">
      <c r="A30" s="381" t="s">
        <v>63</v>
      </c>
      <c r="B30" s="381" t="s">
        <v>3</v>
      </c>
      <c r="C30" s="399">
        <v>0</v>
      </c>
      <c r="D30" s="399">
        <v>0</v>
      </c>
      <c r="E30" s="447">
        <v>-3082.833401000127</v>
      </c>
      <c r="F30" s="382">
        <v>35039.350513999874</v>
      </c>
      <c r="G30" s="383">
        <v>-17813.07216599997</v>
      </c>
      <c r="H30" s="383">
        <v>-20900.909641999635</v>
      </c>
      <c r="I30" s="383">
        <v>12309.052288000006</v>
      </c>
      <c r="J30" s="383" t="s">
        <v>228</v>
      </c>
      <c r="K30" s="383" t="s">
        <v>228</v>
      </c>
      <c r="L30" s="383" t="s">
        <v>228</v>
      </c>
      <c r="M30" s="383" t="s">
        <v>228</v>
      </c>
      <c r="N30" s="383" t="s">
        <v>228</v>
      </c>
      <c r="O30" s="383" t="s">
        <v>228</v>
      </c>
      <c r="P30" s="383" t="s">
        <v>228</v>
      </c>
      <c r="Q30" s="494" t="s">
        <v>228</v>
      </c>
      <c r="R30" s="384">
        <v>8634.420994000277</v>
      </c>
      <c r="S30" s="385" t="s">
        <v>182</v>
      </c>
      <c r="T30" s="386"/>
      <c r="U30" s="264"/>
      <c r="V30" s="192"/>
      <c r="W30" s="387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</row>
    <row r="31" spans="1:44" s="75" customFormat="1" ht="12.75">
      <c r="A31" s="74" t="s">
        <v>73</v>
      </c>
      <c r="B31" s="74" t="s">
        <v>136</v>
      </c>
      <c r="C31" s="400">
        <v>0</v>
      </c>
      <c r="D31" s="400">
        <v>0</v>
      </c>
      <c r="E31" s="448">
        <v>0</v>
      </c>
      <c r="F31" s="315">
        <v>1187.9185909998487</v>
      </c>
      <c r="G31" s="99">
        <v>-13374.685321999888</v>
      </c>
      <c r="H31" s="99">
        <v>-11151.15572999965</v>
      </c>
      <c r="I31" s="99">
        <v>9359.7451709999</v>
      </c>
      <c r="J31" s="99" t="s">
        <v>228</v>
      </c>
      <c r="K31" s="99" t="s">
        <v>228</v>
      </c>
      <c r="L31" s="99" t="s">
        <v>228</v>
      </c>
      <c r="M31" s="99" t="s">
        <v>228</v>
      </c>
      <c r="N31" s="99" t="s">
        <v>228</v>
      </c>
      <c r="O31" s="99" t="s">
        <v>228</v>
      </c>
      <c r="P31" s="99" t="s">
        <v>228</v>
      </c>
      <c r="Q31" s="495" t="s">
        <v>228</v>
      </c>
      <c r="R31" s="291">
        <v>-13978.177289999789</v>
      </c>
      <c r="S31" s="352" t="s">
        <v>182</v>
      </c>
      <c r="T31" s="72"/>
      <c r="U31" s="58"/>
      <c r="V31" s="269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17" customFormat="1" ht="12.75">
      <c r="A32" s="51" t="s">
        <v>74</v>
      </c>
      <c r="B32" s="51" t="s">
        <v>137</v>
      </c>
      <c r="C32" s="229">
        <v>0</v>
      </c>
      <c r="D32" s="229">
        <v>0</v>
      </c>
      <c r="E32" s="449">
        <v>-3082.833401000127</v>
      </c>
      <c r="F32" s="316">
        <v>33851.431923</v>
      </c>
      <c r="G32" s="101">
        <v>-4438.3868440000515</v>
      </c>
      <c r="H32" s="101">
        <v>-9749.753911999986</v>
      </c>
      <c r="I32" s="101">
        <v>2949.307117000106</v>
      </c>
      <c r="J32" s="101" t="s">
        <v>228</v>
      </c>
      <c r="K32" s="101" t="s">
        <v>228</v>
      </c>
      <c r="L32" s="101" t="s">
        <v>228</v>
      </c>
      <c r="M32" s="101" t="s">
        <v>228</v>
      </c>
      <c r="N32" s="101" t="s">
        <v>228</v>
      </c>
      <c r="O32" s="101" t="s">
        <v>228</v>
      </c>
      <c r="P32" s="101" t="s">
        <v>228</v>
      </c>
      <c r="Q32" s="496" t="s">
        <v>228</v>
      </c>
      <c r="R32" s="292">
        <v>22612.598284000065</v>
      </c>
      <c r="S32" s="353" t="s">
        <v>182</v>
      </c>
      <c r="T32" s="72"/>
      <c r="U32" s="58"/>
      <c r="V32" s="26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53" customFormat="1" ht="12.75">
      <c r="A33" s="388" t="s">
        <v>203</v>
      </c>
      <c r="B33" s="388" t="s">
        <v>220</v>
      </c>
      <c r="C33" s="401">
        <v>0</v>
      </c>
      <c r="D33" s="401">
        <v>0</v>
      </c>
      <c r="E33" s="450">
        <v>0</v>
      </c>
      <c r="F33" s="389">
        <v>-656.021427999995</v>
      </c>
      <c r="G33" s="390">
        <v>-53.24285600000212</v>
      </c>
      <c r="H33" s="390">
        <v>-150.74401799999362</v>
      </c>
      <c r="I33" s="390">
        <v>620.6033509999932</v>
      </c>
      <c r="J33" s="390" t="s">
        <v>228</v>
      </c>
      <c r="K33" s="390" t="s">
        <v>228</v>
      </c>
      <c r="L33" s="390" t="s">
        <v>228</v>
      </c>
      <c r="M33" s="390" t="s">
        <v>228</v>
      </c>
      <c r="N33" s="390" t="s">
        <v>228</v>
      </c>
      <c r="O33" s="390" t="s">
        <v>228</v>
      </c>
      <c r="P33" s="390" t="s">
        <v>228</v>
      </c>
      <c r="Q33" s="497" t="s">
        <v>228</v>
      </c>
      <c r="R33" s="391">
        <v>-239.40495099999754</v>
      </c>
      <c r="S33" s="392" t="s">
        <v>182</v>
      </c>
      <c r="T33" s="386"/>
      <c r="U33" s="264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</row>
    <row r="34" spans="1:44" s="75" customFormat="1" ht="12.75">
      <c r="A34" s="74" t="s">
        <v>73</v>
      </c>
      <c r="B34" s="74" t="s">
        <v>136</v>
      </c>
      <c r="C34" s="231">
        <v>0</v>
      </c>
      <c r="D34" s="231">
        <v>0</v>
      </c>
      <c r="E34" s="451">
        <v>0</v>
      </c>
      <c r="F34" s="317">
        <v>-640.160423999995</v>
      </c>
      <c r="G34" s="105">
        <v>8.668189999997708</v>
      </c>
      <c r="H34" s="105">
        <v>-111.96322499999405</v>
      </c>
      <c r="I34" s="105">
        <v>806.9001439999938</v>
      </c>
      <c r="J34" s="105" t="s">
        <v>228</v>
      </c>
      <c r="K34" s="105" t="s">
        <v>228</v>
      </c>
      <c r="L34" s="105" t="s">
        <v>228</v>
      </c>
      <c r="M34" s="105" t="s">
        <v>228</v>
      </c>
      <c r="N34" s="105" t="s">
        <v>228</v>
      </c>
      <c r="O34" s="105" t="s">
        <v>228</v>
      </c>
      <c r="P34" s="105" t="s">
        <v>228</v>
      </c>
      <c r="Q34" s="498" t="s">
        <v>228</v>
      </c>
      <c r="R34" s="293">
        <v>63.444685000002394</v>
      </c>
      <c r="S34" s="354" t="s">
        <v>182</v>
      </c>
      <c r="T34" s="72"/>
      <c r="U34" s="5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7" customFormat="1" ht="12.75">
      <c r="A35" s="51" t="s">
        <v>74</v>
      </c>
      <c r="B35" s="51" t="s">
        <v>137</v>
      </c>
      <c r="C35" s="229">
        <v>0</v>
      </c>
      <c r="D35" s="229">
        <v>0</v>
      </c>
      <c r="E35" s="449">
        <v>0</v>
      </c>
      <c r="F35" s="316">
        <v>-15.861003999999957</v>
      </c>
      <c r="G35" s="101">
        <v>-61.91104599999985</v>
      </c>
      <c r="H35" s="101">
        <v>-38.780792999999605</v>
      </c>
      <c r="I35" s="101">
        <v>-186.2967930000005</v>
      </c>
      <c r="J35" s="101" t="s">
        <v>228</v>
      </c>
      <c r="K35" s="101" t="s">
        <v>228</v>
      </c>
      <c r="L35" s="101" t="s">
        <v>228</v>
      </c>
      <c r="M35" s="101" t="s">
        <v>228</v>
      </c>
      <c r="N35" s="101" t="s">
        <v>228</v>
      </c>
      <c r="O35" s="101" t="s">
        <v>228</v>
      </c>
      <c r="P35" s="101" t="s">
        <v>228</v>
      </c>
      <c r="Q35" s="496" t="s">
        <v>228</v>
      </c>
      <c r="R35" s="292">
        <v>-302.8496359999999</v>
      </c>
      <c r="S35" s="353" t="s">
        <v>182</v>
      </c>
      <c r="T35" s="72"/>
      <c r="U35" s="58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53" customFormat="1" ht="12.75">
      <c r="A36" s="388" t="s">
        <v>64</v>
      </c>
      <c r="B36" s="388" t="s">
        <v>135</v>
      </c>
      <c r="C36" s="401">
        <v>0</v>
      </c>
      <c r="D36" s="401">
        <v>0</v>
      </c>
      <c r="E36" s="450">
        <v>-3082.833401000127</v>
      </c>
      <c r="F36" s="389">
        <v>34383.32908599988</v>
      </c>
      <c r="G36" s="390">
        <v>-17866.315021999973</v>
      </c>
      <c r="H36" s="390">
        <v>-21051.65365999963</v>
      </c>
      <c r="I36" s="390">
        <v>12929.655639</v>
      </c>
      <c r="J36" s="390" t="s">
        <v>228</v>
      </c>
      <c r="K36" s="390" t="s">
        <v>228</v>
      </c>
      <c r="L36" s="390" t="s">
        <v>228</v>
      </c>
      <c r="M36" s="390" t="s">
        <v>228</v>
      </c>
      <c r="N36" s="390" t="s">
        <v>228</v>
      </c>
      <c r="O36" s="390" t="s">
        <v>228</v>
      </c>
      <c r="P36" s="390" t="s">
        <v>228</v>
      </c>
      <c r="Q36" s="497" t="s">
        <v>228</v>
      </c>
      <c r="R36" s="391">
        <v>8395.01604300028</v>
      </c>
      <c r="S36" s="392" t="s">
        <v>182</v>
      </c>
      <c r="T36" s="380"/>
      <c r="U36" s="318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75" customFormat="1" ht="12.75">
      <c r="A37" s="74" t="s">
        <v>73</v>
      </c>
      <c r="B37" s="74" t="s">
        <v>136</v>
      </c>
      <c r="C37" s="231">
        <v>0</v>
      </c>
      <c r="D37" s="231">
        <v>0</v>
      </c>
      <c r="E37" s="451">
        <v>0</v>
      </c>
      <c r="F37" s="317">
        <v>547.7581669998536</v>
      </c>
      <c r="G37" s="105">
        <v>-13366.017131999892</v>
      </c>
      <c r="H37" s="105">
        <v>-11263.118954999642</v>
      </c>
      <c r="I37" s="105">
        <v>10166.645314999892</v>
      </c>
      <c r="J37" s="105" t="s">
        <v>228</v>
      </c>
      <c r="K37" s="105" t="s">
        <v>228</v>
      </c>
      <c r="L37" s="105" t="s">
        <v>228</v>
      </c>
      <c r="M37" s="105" t="s">
        <v>228</v>
      </c>
      <c r="N37" s="105" t="s">
        <v>228</v>
      </c>
      <c r="O37" s="105" t="s">
        <v>228</v>
      </c>
      <c r="P37" s="105" t="s">
        <v>228</v>
      </c>
      <c r="Q37" s="498" t="s">
        <v>228</v>
      </c>
      <c r="R37" s="293">
        <v>-13914.732604999786</v>
      </c>
      <c r="S37" s="354" t="s">
        <v>182</v>
      </c>
      <c r="T37" s="72"/>
      <c r="U37" s="58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17" customFormat="1" ht="13.5" thickBot="1">
      <c r="A38" s="236" t="s">
        <v>74</v>
      </c>
      <c r="B38" s="236" t="s">
        <v>137</v>
      </c>
      <c r="C38" s="233">
        <v>0</v>
      </c>
      <c r="D38" s="233">
        <v>0</v>
      </c>
      <c r="E38" s="452">
        <v>-3082.833401000127</v>
      </c>
      <c r="F38" s="234">
        <v>33835.570919</v>
      </c>
      <c r="G38" s="234">
        <v>-4500.297890000053</v>
      </c>
      <c r="H38" s="234">
        <v>-9788.534704999984</v>
      </c>
      <c r="I38" s="234">
        <v>2763.0103240001044</v>
      </c>
      <c r="J38" s="234" t="s">
        <v>228</v>
      </c>
      <c r="K38" s="234" t="s">
        <v>228</v>
      </c>
      <c r="L38" s="234" t="s">
        <v>228</v>
      </c>
      <c r="M38" s="234" t="s">
        <v>228</v>
      </c>
      <c r="N38" s="234" t="s">
        <v>228</v>
      </c>
      <c r="O38" s="234" t="s">
        <v>228</v>
      </c>
      <c r="P38" s="234" t="s">
        <v>228</v>
      </c>
      <c r="Q38" s="499" t="s">
        <v>228</v>
      </c>
      <c r="R38" s="294">
        <v>22309.748648000066</v>
      </c>
      <c r="S38" s="355" t="s">
        <v>182</v>
      </c>
      <c r="T38" s="72"/>
      <c r="U38" s="5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21" ht="15">
      <c r="A39" s="459" t="s">
        <v>185</v>
      </c>
      <c r="B39" s="459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265"/>
      <c r="S39" s="12"/>
      <c r="U39" s="58"/>
    </row>
    <row r="40" spans="1:19" ht="12.75">
      <c r="A40" s="12"/>
      <c r="B40" s="1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265"/>
      <c r="S40" s="12"/>
    </row>
    <row r="41" spans="1:19" ht="12.75">
      <c r="A41" s="12"/>
      <c r="B41" s="12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267"/>
      <c r="N41" s="64"/>
      <c r="O41" s="64"/>
      <c r="P41" s="64"/>
      <c r="Q41" s="64"/>
      <c r="R41" s="265"/>
      <c r="S41" s="12"/>
    </row>
    <row r="42" spans="1:19" ht="12.75">
      <c r="A42" s="12"/>
      <c r="B42" s="1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267"/>
      <c r="N42" s="64"/>
      <c r="O42" s="64"/>
      <c r="P42" s="64"/>
      <c r="Q42" s="64"/>
      <c r="R42" s="265"/>
      <c r="S42" s="12"/>
    </row>
    <row r="43" spans="1:19" ht="12.75">
      <c r="A43" s="12"/>
      <c r="B43" s="1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273"/>
      <c r="O43" s="64"/>
      <c r="P43" s="64"/>
      <c r="Q43" s="64"/>
      <c r="R43" s="265"/>
      <c r="S43" s="12"/>
    </row>
    <row r="44" spans="1:18" ht="12.75">
      <c r="A44" s="8"/>
      <c r="B44" s="8"/>
      <c r="C44" s="64"/>
      <c r="D44" s="64"/>
      <c r="E44" s="64"/>
      <c r="F44" s="64"/>
      <c r="G44" s="64"/>
      <c r="H44" s="64"/>
      <c r="I44" s="65"/>
      <c r="J44" s="65"/>
      <c r="K44" s="65"/>
      <c r="L44" s="65"/>
      <c r="M44" s="65"/>
      <c r="N44" s="274"/>
      <c r="O44" s="65"/>
      <c r="P44" s="65"/>
      <c r="Q44" s="65"/>
      <c r="R44" s="266"/>
    </row>
    <row r="45" spans="1:18" ht="12.75">
      <c r="A45" s="11"/>
      <c r="B45" s="11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266"/>
    </row>
    <row r="46" spans="1:18" ht="12.75">
      <c r="A46" s="6"/>
      <c r="B46" s="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266"/>
    </row>
    <row r="47" spans="1:18" ht="12.75">
      <c r="A47" s="6"/>
      <c r="B47" s="6"/>
      <c r="C47" s="64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266"/>
    </row>
    <row r="48" spans="3:18" ht="12.75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266"/>
    </row>
    <row r="49" spans="3:18" ht="12.75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266"/>
    </row>
    <row r="50" spans="3:18" ht="12.7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266"/>
    </row>
    <row r="51" spans="3:18" ht="12.75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266"/>
    </row>
    <row r="52" spans="3:18" ht="12.75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6"/>
    </row>
    <row r="53" spans="3:18" ht="12.75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6"/>
    </row>
    <row r="54" spans="3:18" ht="12.7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6"/>
    </row>
    <row r="55" spans="3:18" ht="12.7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6"/>
    </row>
    <row r="56" spans="3:18" ht="12.7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6"/>
    </row>
    <row r="57" spans="3:18" ht="12.7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6"/>
    </row>
    <row r="58" spans="3:18" ht="12.7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6"/>
    </row>
    <row r="59" spans="3:18" ht="12.75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6"/>
    </row>
    <row r="60" spans="3:18" ht="12.7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6"/>
    </row>
    <row r="61" spans="3:18" ht="12.7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6"/>
    </row>
    <row r="62" spans="3:18" ht="12.7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6"/>
    </row>
    <row r="63" spans="3:18" ht="12.7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6"/>
    </row>
    <row r="64" spans="3:18" ht="12.7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6"/>
    </row>
    <row r="65" spans="3:18" ht="12.7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6"/>
    </row>
    <row r="66" spans="3:18" ht="12.7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6"/>
    </row>
    <row r="67" spans="3:18" ht="12.75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6"/>
    </row>
    <row r="68" spans="3:18" ht="12.75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6"/>
    </row>
    <row r="69" spans="3:18" ht="12.75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6"/>
    </row>
    <row r="70" spans="3:18" ht="12.75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6"/>
    </row>
    <row r="71" spans="3:18" ht="12.75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6"/>
    </row>
    <row r="72" spans="3:18" ht="12.75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6"/>
    </row>
    <row r="73" spans="3:18" ht="12.75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6"/>
    </row>
    <row r="74" spans="3:18" ht="12.7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6"/>
    </row>
    <row r="75" spans="3:18" ht="12.75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6"/>
    </row>
    <row r="76" spans="3:18" ht="12.75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6"/>
    </row>
    <row r="77" spans="3:18" ht="12.75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6"/>
    </row>
    <row r="78" spans="3:18" ht="12.75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6"/>
    </row>
    <row r="79" spans="3:18" ht="12.75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6"/>
    </row>
    <row r="80" spans="3:18" ht="12.75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6"/>
    </row>
    <row r="81" spans="3:18" ht="12.75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6"/>
    </row>
    <row r="82" spans="3:18" ht="12.75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6"/>
    </row>
    <row r="83" spans="3:18" ht="12.75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6"/>
    </row>
    <row r="84" spans="3:18" ht="12.75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6"/>
    </row>
    <row r="85" spans="3:18" ht="12.75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6"/>
    </row>
    <row r="86" spans="3:18" ht="12.75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6"/>
    </row>
    <row r="87" spans="3:18" ht="12.75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6"/>
    </row>
    <row r="88" spans="3:18" ht="12.75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6"/>
    </row>
    <row r="89" spans="3:18" ht="12.75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6"/>
    </row>
    <row r="90" spans="3:18" ht="12.7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6"/>
    </row>
    <row r="91" spans="3:18" ht="12.7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6"/>
    </row>
    <row r="92" spans="3:18" ht="12.7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6"/>
    </row>
    <row r="93" spans="3:18" ht="12.7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6"/>
    </row>
    <row r="94" spans="3:18" ht="12.7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6"/>
    </row>
    <row r="95" spans="3:18" ht="12.7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6"/>
    </row>
    <row r="96" spans="3:18" ht="12.7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6"/>
    </row>
    <row r="97" spans="3:18" ht="12.75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6"/>
    </row>
    <row r="98" spans="3:18" ht="12.75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6"/>
    </row>
    <row r="99" spans="3:18" ht="12.75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6"/>
    </row>
    <row r="100" spans="3:18" ht="12.75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6"/>
    </row>
    <row r="101" spans="3:18" ht="12.75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6"/>
    </row>
    <row r="102" spans="3:18" ht="12.75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6"/>
    </row>
    <row r="103" spans="3:18" ht="12.75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6"/>
    </row>
    <row r="104" spans="3:18" ht="12.75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6"/>
    </row>
    <row r="105" spans="3:18" ht="12.75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6"/>
    </row>
    <row r="106" spans="3:18" ht="12.75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6"/>
    </row>
    <row r="107" spans="3:18" ht="12.75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6"/>
    </row>
    <row r="108" spans="3:18" ht="12.75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6"/>
    </row>
    <row r="109" spans="3:18" ht="12.75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6"/>
    </row>
    <row r="110" spans="3:18" ht="12.75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6"/>
    </row>
    <row r="111" spans="3:18" ht="12.75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6"/>
    </row>
    <row r="112" spans="3:18" ht="12.75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6"/>
    </row>
    <row r="113" spans="3:18" ht="12.75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6"/>
    </row>
    <row r="114" spans="3:18" ht="12.75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6"/>
    </row>
    <row r="115" spans="3:18" ht="12.75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6"/>
    </row>
    <row r="116" spans="3:18" ht="12.75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6"/>
    </row>
    <row r="117" spans="3:18" ht="12.75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6"/>
    </row>
    <row r="118" spans="3:18" ht="12.75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6"/>
    </row>
    <row r="119" spans="3:18" ht="12.75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6"/>
    </row>
    <row r="120" spans="3:18" ht="12.75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6"/>
    </row>
    <row r="121" spans="3:18" ht="12.75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6"/>
    </row>
    <row r="122" spans="3:18" ht="12.75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6"/>
    </row>
    <row r="123" spans="3:18" ht="12.75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6"/>
    </row>
    <row r="124" spans="3:18" ht="12.75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6"/>
    </row>
    <row r="125" spans="3:18" ht="12.75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6"/>
    </row>
    <row r="126" spans="3:18" ht="12.75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6"/>
    </row>
    <row r="127" spans="3:18" ht="12.75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6"/>
    </row>
    <row r="128" spans="3:18" ht="12.75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6"/>
    </row>
    <row r="129" spans="3:18" ht="12.75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6"/>
    </row>
    <row r="130" spans="3:18" ht="12.75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6"/>
    </row>
    <row r="131" spans="3:18" ht="12.75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6"/>
    </row>
    <row r="132" spans="3:18" ht="12.75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6"/>
    </row>
    <row r="133" spans="3:18" ht="12.75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6"/>
    </row>
    <row r="134" spans="3:18" ht="12.75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6"/>
    </row>
    <row r="135" spans="3:18" ht="12.75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6"/>
    </row>
    <row r="136" spans="3:18" ht="12.75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6"/>
    </row>
    <row r="137" spans="3:18" ht="12.75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6"/>
    </row>
    <row r="138" spans="3:18" ht="12.75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6"/>
    </row>
    <row r="139" spans="3:18" ht="12.75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6"/>
    </row>
    <row r="140" spans="3:18" ht="12.75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6"/>
    </row>
    <row r="141" spans="3:18" ht="12.75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6"/>
    </row>
    <row r="142" spans="3:18" ht="12.75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6"/>
    </row>
    <row r="143" spans="3:18" ht="12.75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6"/>
    </row>
    <row r="144" spans="3:18" ht="12.75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6"/>
    </row>
    <row r="145" spans="3:18" ht="12.75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6"/>
    </row>
    <row r="146" spans="3:18" ht="12.75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6"/>
    </row>
    <row r="147" spans="3:18" ht="12.75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6"/>
    </row>
    <row r="148" spans="3:18" ht="12.75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6"/>
    </row>
    <row r="149" spans="3:18" ht="12.75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6"/>
    </row>
    <row r="150" spans="3:18" ht="12.75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6"/>
    </row>
    <row r="151" spans="3:18" ht="12.75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6"/>
    </row>
    <row r="152" spans="3:18" ht="12.75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6"/>
    </row>
    <row r="153" spans="3:18" ht="12.75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6"/>
    </row>
    <row r="154" spans="3:18" ht="12.75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6"/>
    </row>
    <row r="155" spans="3:18" ht="12.75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6"/>
    </row>
    <row r="156" spans="3:18" ht="12.75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6"/>
    </row>
    <row r="157" spans="3:18" ht="12.75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6"/>
    </row>
    <row r="158" spans="3:18" ht="12.75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6"/>
    </row>
    <row r="159" spans="3:18" ht="12.75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6"/>
    </row>
    <row r="160" spans="3:18" ht="12.75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6"/>
    </row>
    <row r="161" spans="3:18" ht="12.75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6"/>
    </row>
    <row r="162" spans="3:18" ht="12.75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6"/>
    </row>
    <row r="163" spans="3:18" ht="12.75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6"/>
    </row>
    <row r="164" spans="3:18" ht="12.75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6"/>
    </row>
    <row r="165" spans="3:18" ht="12.75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6"/>
    </row>
    <row r="166" spans="3:18" ht="12.75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6"/>
    </row>
    <row r="167" spans="3:18" ht="12.75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6"/>
    </row>
    <row r="168" spans="3:18" ht="12.75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6"/>
    </row>
    <row r="169" spans="3:18" ht="12.75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6"/>
    </row>
    <row r="170" spans="3:18" ht="12.75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6"/>
    </row>
    <row r="171" spans="3:18" ht="12.75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6"/>
    </row>
    <row r="172" spans="3:18" ht="12.75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6"/>
    </row>
    <row r="173" spans="3:18" ht="12.75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6"/>
    </row>
    <row r="174" spans="3:18" ht="12.75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6"/>
    </row>
    <row r="175" spans="3:18" ht="12.75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6"/>
    </row>
    <row r="176" spans="3:18" ht="12.75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6"/>
    </row>
    <row r="177" spans="3:18" ht="12.75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6"/>
    </row>
    <row r="178" spans="3:18" ht="12.75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6"/>
    </row>
    <row r="179" spans="3:18" ht="12.75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6"/>
    </row>
    <row r="180" spans="3:18" ht="12.75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6"/>
    </row>
    <row r="181" spans="3:18" ht="12.75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6"/>
    </row>
    <row r="182" spans="3:18" ht="12.75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6"/>
    </row>
    <row r="183" spans="3:18" ht="12.75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6"/>
    </row>
    <row r="184" spans="3:18" ht="12.75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6"/>
    </row>
    <row r="185" spans="3:18" ht="12.75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6"/>
    </row>
    <row r="186" spans="3:18" ht="12.75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6"/>
    </row>
    <row r="187" spans="3:18" ht="12.75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6"/>
    </row>
    <row r="188" spans="3:18" ht="12.75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6"/>
    </row>
    <row r="189" spans="3:18" ht="12.75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6"/>
    </row>
    <row r="190" spans="3:18" ht="12.75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6"/>
    </row>
    <row r="191" spans="3:18" ht="12.75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6"/>
    </row>
    <row r="192" spans="3:18" ht="12.75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6"/>
    </row>
    <row r="193" spans="3:18" ht="12.75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6"/>
    </row>
    <row r="194" spans="3:18" ht="12.75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6"/>
    </row>
    <row r="195" spans="3:18" ht="12.75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6"/>
    </row>
    <row r="196" spans="3:18" ht="12.75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6"/>
    </row>
    <row r="197" spans="3:18" ht="12.75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6"/>
    </row>
    <row r="198" spans="3:18" ht="12.75"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6"/>
    </row>
    <row r="199" spans="3:18" ht="12.75"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6"/>
    </row>
    <row r="200" spans="3:18" ht="12.75"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6"/>
    </row>
    <row r="201" spans="3:18" ht="12.75"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6"/>
    </row>
    <row r="202" spans="3:18" ht="12.75"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6"/>
    </row>
    <row r="203" spans="3:18" ht="12.75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6"/>
    </row>
    <row r="204" spans="3:18" ht="12.75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6"/>
    </row>
    <row r="205" spans="3:18" ht="12.75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6"/>
    </row>
    <row r="206" spans="3:18" ht="12.75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6"/>
    </row>
    <row r="207" spans="3:18" ht="12.75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6"/>
    </row>
    <row r="208" spans="3:18" ht="12.75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6"/>
    </row>
    <row r="209" spans="3:18" ht="12.75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6"/>
    </row>
    <row r="210" spans="3:18" ht="12.75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6"/>
    </row>
    <row r="211" spans="3:18" ht="12.75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6"/>
    </row>
    <row r="212" spans="3:18" ht="12.75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6"/>
    </row>
    <row r="213" spans="3:18" ht="12.75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6"/>
    </row>
    <row r="214" spans="3:18" ht="12.75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6"/>
    </row>
    <row r="215" spans="3:18" ht="12.75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6"/>
    </row>
    <row r="216" spans="3:18" ht="12.75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6"/>
    </row>
    <row r="217" spans="3:18" ht="12.75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6"/>
    </row>
    <row r="218" spans="3:18" ht="12.75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6"/>
    </row>
    <row r="219" spans="3:18" ht="12.75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6"/>
    </row>
    <row r="220" spans="3:18" ht="12.75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6"/>
    </row>
    <row r="221" spans="3:18" ht="12.75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6"/>
    </row>
    <row r="222" spans="3:18" ht="12.75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6"/>
    </row>
    <row r="223" spans="3:18" ht="12.75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6"/>
    </row>
    <row r="224" spans="3:18" ht="12.75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6"/>
    </row>
    <row r="225" spans="3:18" ht="12.75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6"/>
    </row>
    <row r="226" spans="3:18" ht="12.75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6"/>
    </row>
    <row r="227" spans="3:18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6"/>
    </row>
    <row r="228" spans="3:18" ht="12.75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6"/>
    </row>
    <row r="229" spans="3:18" ht="12.75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6"/>
    </row>
    <row r="230" spans="3:18" ht="12.75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6"/>
    </row>
    <row r="231" spans="3:18" ht="12.75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6"/>
    </row>
    <row r="232" spans="3:18" ht="12.75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6"/>
    </row>
    <row r="233" spans="3:18" ht="12.75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6"/>
    </row>
    <row r="234" spans="3:18" ht="12.75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6"/>
    </row>
    <row r="235" spans="3:18" ht="12.75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6"/>
    </row>
    <row r="236" spans="3:18" ht="12.75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6"/>
    </row>
    <row r="237" spans="3:18" ht="12.75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6"/>
    </row>
    <row r="238" spans="3:18" ht="12.75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6"/>
    </row>
    <row r="239" spans="3:18" ht="12.75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6"/>
    </row>
    <row r="240" spans="3:18" ht="12.75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6"/>
    </row>
    <row r="241" spans="3:18" ht="12.75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6"/>
    </row>
    <row r="242" spans="3:18" ht="12.75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6"/>
    </row>
    <row r="243" spans="3:18" ht="12.75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6"/>
    </row>
    <row r="244" spans="3:18" ht="12.75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6"/>
    </row>
    <row r="245" spans="3:18" ht="12.75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6"/>
    </row>
    <row r="246" spans="3:18" ht="12.75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6"/>
    </row>
    <row r="247" spans="3:18" ht="12.75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6"/>
    </row>
    <row r="248" spans="3:18" ht="12.75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6"/>
    </row>
    <row r="249" spans="3:18" ht="12.75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6"/>
    </row>
    <row r="250" spans="3:18" ht="12.75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6"/>
    </row>
    <row r="251" spans="3:18" ht="12.75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6"/>
    </row>
    <row r="252" spans="3:18" ht="12.75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6"/>
    </row>
    <row r="253" spans="3:18" ht="12.75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6"/>
    </row>
    <row r="254" spans="3:18" ht="12.75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6"/>
    </row>
    <row r="255" spans="3:18" ht="12.75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6"/>
    </row>
    <row r="256" spans="3:18" ht="12.75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6"/>
    </row>
    <row r="257" spans="3:18" ht="12.75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6"/>
    </row>
    <row r="258" spans="3:18" ht="12.75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6"/>
    </row>
    <row r="259" spans="3:18" ht="12.75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6"/>
    </row>
    <row r="260" spans="3:18" ht="12.75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6"/>
    </row>
    <row r="261" spans="3:18" ht="12.75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6"/>
    </row>
    <row r="262" spans="3:18" ht="12.75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6"/>
    </row>
    <row r="263" spans="3:18" ht="12.75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6"/>
    </row>
    <row r="264" spans="3:18" ht="12.75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6"/>
    </row>
    <row r="265" spans="3:18" ht="12.75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6"/>
    </row>
    <row r="266" spans="3:18" ht="12.75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6"/>
    </row>
    <row r="267" spans="3:18" ht="12.75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6"/>
    </row>
    <row r="268" spans="3:18" ht="12.75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6"/>
    </row>
    <row r="269" spans="3:18" ht="12.75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6"/>
    </row>
    <row r="270" spans="3:18" ht="12.75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6"/>
    </row>
    <row r="271" spans="3:18" ht="12.75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6"/>
    </row>
    <row r="272" spans="3:18" ht="12.75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6"/>
    </row>
    <row r="273" spans="3:18" ht="12.75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6"/>
    </row>
    <row r="274" spans="3:18" ht="12.75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6"/>
    </row>
    <row r="275" spans="3:18" ht="12.75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6"/>
    </row>
    <row r="276" spans="3:18" ht="12.75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6"/>
    </row>
    <row r="277" spans="3:18" ht="12.75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6"/>
    </row>
    <row r="278" spans="3:18" ht="12.75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6"/>
    </row>
    <row r="279" spans="3:18" ht="12.75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6"/>
    </row>
    <row r="280" spans="3:18" ht="12.75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6"/>
    </row>
    <row r="281" spans="3:18" ht="12.75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6"/>
    </row>
    <row r="282" spans="3:18" ht="12.75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6"/>
    </row>
    <row r="283" spans="3:18" ht="12.75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6"/>
    </row>
    <row r="284" spans="3:18" ht="12.75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6"/>
    </row>
    <row r="285" spans="3:18" ht="12.75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6"/>
    </row>
    <row r="286" spans="3:18" ht="12.75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6"/>
    </row>
    <row r="287" spans="3:18" ht="12.75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6"/>
    </row>
    <row r="288" spans="3:18" ht="12.75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6"/>
    </row>
    <row r="289" spans="3:18" ht="12.75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6"/>
    </row>
    <row r="290" spans="3:18" ht="12.75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6"/>
    </row>
    <row r="291" spans="3:18" ht="12.75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6"/>
    </row>
    <row r="292" spans="3:18" ht="12.75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6"/>
    </row>
    <row r="293" spans="3:18" ht="12.75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6"/>
    </row>
    <row r="294" spans="3:18" ht="12.75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6"/>
    </row>
    <row r="295" spans="3:18" ht="12.75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6"/>
    </row>
    <row r="296" spans="3:18" ht="12.75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6"/>
    </row>
    <row r="297" spans="3:18" ht="12.75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6"/>
    </row>
    <row r="298" spans="3:18" ht="12.75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6"/>
    </row>
    <row r="299" spans="3:18" ht="12.75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6"/>
    </row>
    <row r="300" spans="3:18" ht="12.75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6"/>
    </row>
    <row r="301" spans="3:18" ht="12.75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6"/>
    </row>
    <row r="302" spans="3:18" ht="12.75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6"/>
    </row>
    <row r="303" spans="3:18" ht="12.75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6"/>
    </row>
    <row r="304" spans="3:18" ht="12.75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6"/>
    </row>
    <row r="305" spans="3:18" ht="12.75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6"/>
    </row>
    <row r="306" spans="3:18" ht="12.75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6"/>
    </row>
    <row r="307" spans="3:18" ht="12.75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6"/>
    </row>
    <row r="308" spans="3:18" ht="12.75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6"/>
    </row>
    <row r="309" spans="3:18" ht="12.75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6"/>
    </row>
    <row r="310" spans="3:18" ht="12.75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6"/>
    </row>
    <row r="311" spans="3:18" ht="12.75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6"/>
    </row>
    <row r="312" spans="3:18" ht="12.75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6"/>
    </row>
    <row r="313" spans="3:18" ht="12.75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6"/>
    </row>
    <row r="314" spans="3:18" ht="12.75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6"/>
    </row>
    <row r="315" spans="3:18" ht="12.75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6"/>
    </row>
    <row r="316" spans="3:18" ht="12.75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6"/>
    </row>
    <row r="317" spans="3:18" ht="12.75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6"/>
    </row>
    <row r="318" spans="3:18" ht="12.75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6"/>
    </row>
    <row r="319" spans="3:18" ht="12.75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6"/>
    </row>
    <row r="320" spans="3:18" ht="12.75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6"/>
    </row>
    <row r="321" spans="3:18" ht="12.75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6"/>
    </row>
    <row r="322" spans="3:18" ht="12.75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6"/>
    </row>
    <row r="323" spans="3:18" ht="12.75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6"/>
    </row>
    <row r="324" spans="3:18" ht="12.75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6"/>
    </row>
    <row r="325" spans="3:18" ht="12.75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6"/>
    </row>
    <row r="326" spans="3:18" ht="12.75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6"/>
    </row>
    <row r="327" spans="3:18" ht="12.75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6"/>
    </row>
    <row r="328" spans="3:18" ht="12.75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6"/>
    </row>
    <row r="329" spans="3:18" ht="12.75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6"/>
    </row>
    <row r="330" spans="3:18" ht="12.75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6"/>
    </row>
    <row r="331" spans="3:18" ht="12.75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6"/>
    </row>
    <row r="332" spans="3:18" ht="12.75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6"/>
    </row>
    <row r="333" spans="3:18" ht="12.75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6"/>
    </row>
    <row r="334" spans="3:18" ht="12.75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6"/>
    </row>
    <row r="335" spans="3:18" ht="12.75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6"/>
    </row>
    <row r="336" spans="3:18" ht="12.75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6"/>
    </row>
    <row r="337" spans="3:18" ht="12.75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6"/>
    </row>
    <row r="338" spans="3:18" ht="12.75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6"/>
    </row>
    <row r="339" spans="3:18" ht="12.75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6"/>
    </row>
    <row r="340" spans="3:18" ht="12.75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6"/>
    </row>
    <row r="341" spans="3:18" ht="12.75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6"/>
    </row>
    <row r="342" spans="3:18" ht="12.75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6"/>
    </row>
    <row r="343" spans="3:18" ht="12.75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6"/>
    </row>
    <row r="344" spans="3:18" ht="12.75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6"/>
    </row>
    <row r="345" spans="3:18" ht="12.75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6"/>
    </row>
    <row r="346" spans="3:18" ht="12.75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6"/>
    </row>
    <row r="347" spans="3:18" ht="12.75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6"/>
    </row>
    <row r="348" spans="3:18" ht="12.75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6"/>
    </row>
    <row r="349" spans="3:18" ht="12.75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6"/>
    </row>
    <row r="350" spans="3:18" ht="12.75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6"/>
    </row>
    <row r="351" spans="3:18" ht="12.75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6"/>
    </row>
    <row r="352" spans="3:18" ht="12.75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6"/>
    </row>
    <row r="353" spans="3:18" ht="12.75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6"/>
    </row>
    <row r="354" spans="3:18" ht="12.75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6"/>
    </row>
    <row r="355" spans="3:18" ht="12.75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6"/>
    </row>
    <row r="356" spans="3:18" ht="12.75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6"/>
    </row>
    <row r="357" spans="3:18" ht="12.75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6"/>
    </row>
    <row r="358" spans="3:18" ht="12.75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6"/>
    </row>
    <row r="359" spans="3:18" ht="12.75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6"/>
    </row>
    <row r="360" spans="3:18" ht="12.75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6"/>
    </row>
    <row r="361" spans="3:18" ht="12.75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6"/>
    </row>
    <row r="362" spans="3:18" ht="12.75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6"/>
    </row>
    <row r="363" spans="3:18" ht="12.75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6"/>
    </row>
    <row r="364" spans="3:18" ht="12.75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6"/>
    </row>
    <row r="365" spans="3:18" ht="12.75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6"/>
    </row>
    <row r="366" spans="3:18" ht="12.75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6"/>
    </row>
    <row r="367" spans="3:18" ht="12.75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6"/>
    </row>
    <row r="368" spans="3:18" ht="12.75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6"/>
    </row>
    <row r="369" spans="3:18" ht="12.75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6"/>
    </row>
    <row r="370" spans="3:18" ht="12.75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6"/>
    </row>
    <row r="371" spans="3:18" ht="12.75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6"/>
    </row>
    <row r="372" spans="3:18" ht="12.75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6"/>
    </row>
    <row r="373" spans="3:18" ht="12.75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6"/>
    </row>
    <row r="374" spans="3:18" ht="12.75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6"/>
    </row>
    <row r="375" spans="3:18" ht="12.75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6"/>
    </row>
    <row r="376" spans="3:18" ht="12.75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6"/>
    </row>
    <row r="377" spans="3:18" ht="12.75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6"/>
    </row>
    <row r="378" spans="3:18" ht="12.75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6"/>
    </row>
    <row r="379" spans="3:18" ht="12.75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6"/>
    </row>
    <row r="380" spans="3:18" ht="12.75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6"/>
    </row>
    <row r="381" spans="3:18" ht="12.75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6"/>
    </row>
    <row r="382" spans="3:18" ht="12.75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6"/>
    </row>
    <row r="383" spans="3:18" ht="12.75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6"/>
    </row>
    <row r="384" spans="3:18" ht="12.75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6"/>
    </row>
    <row r="385" spans="3:18" ht="12.75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6"/>
    </row>
    <row r="386" spans="3:18" ht="12.75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6"/>
    </row>
    <row r="387" spans="3:18" ht="12.75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6"/>
    </row>
    <row r="388" spans="3:18" ht="12.75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6"/>
    </row>
    <row r="389" spans="3:18" ht="12.75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6"/>
    </row>
    <row r="390" spans="3:18" ht="12.75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6"/>
    </row>
    <row r="391" spans="3:18" ht="12.75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6"/>
    </row>
    <row r="392" spans="3:18" ht="12.75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6"/>
    </row>
    <row r="393" spans="3:18" ht="12.75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6"/>
    </row>
    <row r="394" spans="3:18" ht="12.75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6"/>
    </row>
    <row r="395" spans="3:18" ht="12.75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6"/>
    </row>
    <row r="396" spans="3:18" ht="12.75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6"/>
    </row>
    <row r="397" spans="3:18" ht="12.75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6"/>
    </row>
    <row r="398" spans="3:18" ht="12.75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6"/>
    </row>
    <row r="399" spans="3:18" ht="12.75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6"/>
    </row>
    <row r="400" spans="3:18" ht="12.75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6"/>
    </row>
    <row r="401" spans="3:18" ht="12.75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6"/>
    </row>
    <row r="402" spans="3:18" ht="12.75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6"/>
    </row>
    <row r="403" spans="3:18" ht="12.75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6"/>
    </row>
    <row r="404" spans="3:18" ht="12.75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6"/>
    </row>
    <row r="405" spans="3:18" ht="12.75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6"/>
    </row>
    <row r="406" spans="3:18" ht="12.75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6"/>
    </row>
    <row r="407" spans="3:18" ht="12.75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6"/>
    </row>
    <row r="408" spans="3:18" ht="12.75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6"/>
    </row>
    <row r="409" spans="3:18" ht="12.75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6"/>
    </row>
    <row r="410" spans="3:18" ht="12.75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6"/>
    </row>
    <row r="411" spans="3:18" ht="12.75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6"/>
    </row>
    <row r="412" spans="3:18" ht="12.75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6"/>
    </row>
    <row r="413" spans="3:18" ht="12.75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6"/>
    </row>
    <row r="414" spans="3:18" ht="12.75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6"/>
    </row>
    <row r="415" spans="3:18" ht="12.75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6"/>
    </row>
    <row r="416" spans="3:18" ht="12.75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6"/>
    </row>
    <row r="417" spans="3:18" ht="12.75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6"/>
    </row>
    <row r="418" spans="3:18" ht="12.75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6"/>
    </row>
    <row r="419" spans="3:18" ht="12.75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6"/>
    </row>
    <row r="420" spans="3:18" ht="12.75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6"/>
    </row>
    <row r="421" spans="3:18" ht="12.75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6"/>
    </row>
    <row r="422" spans="3:18" ht="12.75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6"/>
    </row>
    <row r="423" spans="3:18" ht="12.75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6"/>
    </row>
    <row r="424" spans="3:18" ht="12.75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6"/>
    </row>
    <row r="425" spans="3:18" ht="12.75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6"/>
    </row>
    <row r="426" spans="3:18" ht="12.75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6"/>
    </row>
    <row r="427" spans="3:18" ht="12.75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6"/>
    </row>
    <row r="428" spans="3:18" ht="12.75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6"/>
    </row>
    <row r="429" spans="3:18" ht="12.75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6"/>
    </row>
    <row r="430" spans="3:18" ht="12.75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6"/>
    </row>
    <row r="431" spans="3:18" ht="12.75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6"/>
    </row>
    <row r="432" spans="3:18" ht="12.75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6"/>
    </row>
    <row r="433" spans="3:18" ht="12.75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6"/>
    </row>
    <row r="434" spans="3:18" ht="12.75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6"/>
    </row>
    <row r="435" spans="3:18" ht="12.75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6"/>
    </row>
    <row r="436" spans="3:18" ht="12.75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6"/>
    </row>
    <row r="437" spans="3:18" ht="12.75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6"/>
    </row>
    <row r="438" spans="3:18" ht="12.75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6"/>
    </row>
    <row r="439" spans="3:18" ht="12.75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6"/>
    </row>
    <row r="440" spans="3:18" ht="12.75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6"/>
    </row>
    <row r="441" spans="3:18" ht="12.75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6"/>
    </row>
    <row r="442" spans="3:18" ht="12.75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6"/>
    </row>
    <row r="443" spans="3:18" ht="12.75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6"/>
    </row>
    <row r="444" spans="3:18" ht="12.75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6"/>
    </row>
    <row r="445" spans="3:18" ht="12.75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6"/>
    </row>
    <row r="446" spans="3:18" ht="12.75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6"/>
    </row>
    <row r="447" spans="3:18" ht="12.75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6"/>
    </row>
    <row r="448" spans="3:18" ht="12.75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6"/>
    </row>
    <row r="449" spans="3:18" ht="12.75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6"/>
    </row>
    <row r="450" spans="3:18" ht="12.75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6"/>
    </row>
    <row r="451" spans="3:18" ht="12.75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6"/>
    </row>
    <row r="452" spans="3:18" ht="12.75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6"/>
    </row>
    <row r="453" spans="3:18" ht="12.75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6"/>
    </row>
    <row r="454" spans="3:18" ht="12.75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6"/>
    </row>
    <row r="455" spans="3:18" ht="12.75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6"/>
    </row>
    <row r="456" spans="3:18" ht="12.75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6"/>
    </row>
    <row r="457" spans="3:18" ht="12.75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6"/>
    </row>
    <row r="458" spans="3:18" ht="12.75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6"/>
    </row>
    <row r="459" spans="3:18" ht="12.75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6"/>
    </row>
    <row r="460" spans="3:18" ht="12.75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6"/>
    </row>
    <row r="461" spans="3:18" ht="12.75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6"/>
    </row>
    <row r="462" spans="3:18" ht="12.75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6"/>
    </row>
    <row r="463" spans="3:18" ht="12.75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6"/>
    </row>
    <row r="464" spans="3:18" ht="12.75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6"/>
    </row>
    <row r="465" spans="3:18" ht="12.75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6"/>
    </row>
    <row r="466" spans="3:18" ht="12.75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6"/>
    </row>
    <row r="467" spans="3:18" ht="12.75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6"/>
    </row>
    <row r="468" spans="3:18" ht="12.75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6"/>
    </row>
    <row r="469" spans="3:18" ht="12.75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6"/>
    </row>
    <row r="470" spans="3:18" ht="12.75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6"/>
    </row>
    <row r="471" spans="3:18" ht="12.75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6"/>
    </row>
    <row r="472" spans="3:18" ht="12.75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6"/>
    </row>
    <row r="473" spans="3:18" ht="12.75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6"/>
    </row>
    <row r="474" spans="3:18" ht="12.75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6"/>
    </row>
    <row r="475" spans="3:18" ht="12.75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6"/>
    </row>
    <row r="476" spans="3:18" ht="12.75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6"/>
    </row>
    <row r="477" spans="3:18" ht="12.75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6"/>
    </row>
    <row r="478" spans="3:18" ht="12.75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6"/>
    </row>
    <row r="479" spans="3:18" ht="12.75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6"/>
    </row>
    <row r="480" spans="3:18" ht="12.75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6"/>
    </row>
    <row r="481" spans="3:18" ht="12.75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6"/>
    </row>
    <row r="482" spans="3:18" ht="12.75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6"/>
    </row>
    <row r="483" spans="3:18" ht="12.75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6"/>
    </row>
    <row r="484" spans="3:18" ht="12.75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6"/>
    </row>
    <row r="485" spans="3:18" ht="12.75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6"/>
    </row>
    <row r="486" spans="3:18" ht="12.75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6"/>
    </row>
    <row r="487" spans="3:18" ht="12.75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6"/>
    </row>
    <row r="488" spans="3:18" ht="12.75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6"/>
    </row>
    <row r="489" spans="3:18" ht="12.75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6"/>
    </row>
    <row r="490" spans="3:18" ht="12.75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6"/>
    </row>
    <row r="491" spans="3:18" ht="12.75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6"/>
    </row>
    <row r="492" spans="3:18" ht="12.75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6"/>
    </row>
    <row r="493" spans="3:18" ht="12.75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6"/>
    </row>
    <row r="494" spans="3:18" ht="12.75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6"/>
    </row>
    <row r="495" spans="3:18" ht="12.75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6"/>
    </row>
    <row r="496" spans="3:18" ht="12.75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6"/>
    </row>
    <row r="497" spans="3:18" ht="12.75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6"/>
    </row>
    <row r="498" spans="3:18" ht="12.75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6"/>
    </row>
    <row r="499" spans="3:18" ht="12.75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6"/>
    </row>
    <row r="500" spans="3:18" ht="12.75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6"/>
    </row>
    <row r="501" spans="3:18" ht="12.75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6"/>
    </row>
    <row r="502" spans="3:18" ht="12.75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6"/>
    </row>
    <row r="503" spans="3:18" ht="12.75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6"/>
    </row>
    <row r="504" spans="3:18" ht="12.75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6"/>
    </row>
    <row r="505" spans="3:18" ht="12.75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6"/>
    </row>
    <row r="506" spans="3:18" ht="12.75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6"/>
    </row>
    <row r="507" spans="3:18" ht="12.75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6"/>
    </row>
    <row r="508" spans="3:18" ht="12.75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6"/>
    </row>
    <row r="509" spans="3:18" ht="12.75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6"/>
    </row>
    <row r="510" spans="3:18" ht="12.75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6"/>
    </row>
    <row r="511" spans="3:18" ht="12.75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6"/>
    </row>
    <row r="512" spans="3:18" ht="12.75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6"/>
    </row>
    <row r="513" spans="3:18" ht="12.75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6"/>
    </row>
    <row r="514" spans="3:18" ht="12.75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6"/>
    </row>
    <row r="515" spans="3:18" ht="12.75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6"/>
    </row>
    <row r="516" spans="3:18" ht="12.75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6"/>
    </row>
    <row r="517" spans="3:18" ht="12.75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6"/>
    </row>
    <row r="518" spans="3:18" ht="12.75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6"/>
    </row>
    <row r="519" spans="3:18" ht="12.75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6"/>
    </row>
    <row r="520" spans="3:18" ht="12.75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6"/>
    </row>
    <row r="521" spans="3:18" ht="12.75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6"/>
    </row>
    <row r="522" spans="3:18" ht="12.75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6"/>
    </row>
    <row r="523" spans="3:18" ht="12.75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6"/>
    </row>
    <row r="524" spans="3:18" ht="12.75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6"/>
    </row>
    <row r="525" spans="3:18" ht="12.75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6"/>
    </row>
    <row r="526" spans="3:18" ht="12.75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6"/>
    </row>
    <row r="527" spans="3:18" ht="12.75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6"/>
    </row>
    <row r="528" spans="3:18" ht="12.75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6"/>
    </row>
    <row r="529" spans="3:18" ht="12.75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6"/>
    </row>
    <row r="530" spans="3:18" ht="12.75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6"/>
    </row>
    <row r="531" spans="3:18" ht="12.75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6"/>
    </row>
    <row r="532" spans="3:18" ht="12.75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6"/>
    </row>
    <row r="533" spans="3:18" ht="12.75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6"/>
    </row>
    <row r="534" spans="3:18" ht="12.75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6"/>
    </row>
    <row r="535" spans="3:18" ht="12.75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6"/>
    </row>
    <row r="536" spans="3:18" ht="12.75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6"/>
    </row>
    <row r="537" spans="3:18" ht="12.75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6"/>
    </row>
    <row r="538" spans="3:18" ht="12.75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6"/>
    </row>
    <row r="539" spans="3:18" ht="12.75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6"/>
    </row>
    <row r="540" spans="3:18" ht="12.75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6"/>
    </row>
    <row r="541" spans="3:18" ht="12.75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6"/>
    </row>
    <row r="542" spans="3:18" ht="12.75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6"/>
    </row>
    <row r="543" spans="3:18" ht="12.75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6"/>
    </row>
    <row r="544" spans="3:18" ht="12.75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6"/>
    </row>
    <row r="545" spans="3:18" ht="12.75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6"/>
    </row>
    <row r="546" spans="3:18" ht="12.75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6"/>
    </row>
    <row r="547" spans="3:18" ht="12.75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6"/>
    </row>
    <row r="548" spans="3:18" ht="12.75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6"/>
    </row>
    <row r="549" spans="3:18" ht="12.75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6"/>
    </row>
    <row r="550" spans="3:18" ht="12.75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6"/>
    </row>
    <row r="551" spans="3:18" ht="12.75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6"/>
    </row>
    <row r="552" spans="3:18" ht="12.75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6"/>
    </row>
    <row r="553" spans="3:18" ht="12.75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6"/>
    </row>
    <row r="554" spans="3:18" ht="12.75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6"/>
    </row>
    <row r="555" spans="3:18" ht="12.75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6"/>
    </row>
    <row r="556" spans="3:18" ht="12.75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6"/>
    </row>
    <row r="557" spans="3:18" ht="12.75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6"/>
    </row>
    <row r="558" spans="3:18" ht="12.75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6"/>
    </row>
    <row r="559" spans="3:18" ht="12.75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6"/>
    </row>
    <row r="560" spans="3:18" ht="12.75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6"/>
    </row>
    <row r="561" spans="3:18" ht="12.75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6"/>
    </row>
    <row r="562" spans="3:18" ht="12.75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6"/>
    </row>
    <row r="563" spans="3:18" ht="12.75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6"/>
    </row>
    <row r="564" spans="3:18" ht="12.75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6"/>
    </row>
    <row r="565" spans="3:18" ht="12.75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6"/>
    </row>
    <row r="566" spans="3:18" ht="12.75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6"/>
    </row>
    <row r="567" spans="3:18" ht="12.75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6"/>
    </row>
    <row r="568" spans="3:18" ht="12.75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6"/>
    </row>
    <row r="569" spans="3:18" ht="12.75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6"/>
    </row>
    <row r="570" spans="3:18" ht="12.75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6"/>
    </row>
    <row r="571" spans="3:18" ht="12.75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6"/>
    </row>
    <row r="572" spans="3:18" ht="12.75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6"/>
    </row>
    <row r="573" spans="3:18" ht="12.75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6"/>
    </row>
    <row r="574" spans="3:18" ht="12.75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6"/>
    </row>
    <row r="575" spans="3:18" ht="12.75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6"/>
    </row>
    <row r="576" spans="3:18" ht="12.75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6"/>
    </row>
    <row r="577" spans="3:18" ht="12.75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6"/>
    </row>
    <row r="578" spans="3:18" ht="12.75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6"/>
    </row>
    <row r="579" spans="3:18" ht="12.75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6"/>
    </row>
    <row r="580" spans="3:18" ht="12.75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6"/>
    </row>
    <row r="581" spans="3:18" ht="12.75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6"/>
    </row>
    <row r="582" spans="3:18" ht="12.75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6"/>
    </row>
    <row r="583" spans="3:18" ht="12.75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6"/>
    </row>
    <row r="584" spans="3:18" ht="12.75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6"/>
    </row>
    <row r="585" spans="3:18" ht="12.75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6"/>
    </row>
    <row r="586" spans="3:18" ht="12.75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6"/>
    </row>
    <row r="587" spans="3:18" ht="12.75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6"/>
    </row>
    <row r="588" spans="3:18" ht="12.75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6"/>
    </row>
    <row r="589" spans="3:18" ht="12.75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6"/>
    </row>
    <row r="590" spans="3:18" ht="12.75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6"/>
    </row>
    <row r="591" spans="3:18" ht="12.75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6"/>
    </row>
    <row r="592" spans="3:18" ht="12.75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6"/>
    </row>
    <row r="593" spans="3:18" ht="12.75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6"/>
    </row>
    <row r="594" spans="3:18" ht="12.75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6"/>
    </row>
    <row r="595" spans="3:18" ht="12.75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6"/>
    </row>
    <row r="596" spans="3:18" ht="12.75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6"/>
    </row>
    <row r="597" spans="3:18" ht="12.75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6"/>
    </row>
    <row r="598" spans="3:18" ht="12.75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6"/>
    </row>
    <row r="599" spans="3:18" ht="12.75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6"/>
    </row>
    <row r="600" spans="3:18" ht="12.75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6"/>
    </row>
    <row r="601" spans="3:18" ht="12.75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6"/>
    </row>
    <row r="602" spans="3:18" ht="12.75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6"/>
    </row>
    <row r="603" spans="3:18" ht="12.75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6"/>
    </row>
    <row r="604" spans="3:18" ht="12.75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6"/>
    </row>
    <row r="605" spans="3:18" ht="12.75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6"/>
    </row>
    <row r="606" spans="3:18" ht="12.75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6"/>
    </row>
    <row r="607" spans="3:18" ht="12.75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6"/>
    </row>
    <row r="608" spans="3:18" ht="12.75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6"/>
    </row>
    <row r="609" spans="3:18" ht="12.75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6"/>
    </row>
    <row r="610" spans="3:18" ht="12.75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6"/>
    </row>
    <row r="611" spans="3:18" ht="12.75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6"/>
    </row>
    <row r="612" spans="3:18" ht="12.75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6"/>
    </row>
    <row r="613" spans="3:18" ht="12.75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6"/>
    </row>
    <row r="614" spans="3:18" ht="12.75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6"/>
    </row>
    <row r="615" spans="3:18" ht="12.75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6"/>
    </row>
    <row r="616" spans="3:18" ht="12.75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6"/>
    </row>
    <row r="617" spans="3:18" ht="12.75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6"/>
    </row>
    <row r="618" spans="3:18" ht="12.75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6"/>
    </row>
    <row r="619" spans="3:18" ht="12.75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6"/>
    </row>
    <row r="620" spans="3:18" ht="12.75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6"/>
    </row>
    <row r="621" spans="3:18" ht="12.75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6"/>
    </row>
    <row r="622" spans="3:18" ht="12.75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6"/>
    </row>
    <row r="623" spans="3:18" ht="12.75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6"/>
    </row>
    <row r="624" spans="3:18" ht="12.75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6"/>
    </row>
    <row r="625" spans="3:18" ht="12.75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6"/>
    </row>
    <row r="626" spans="3:18" ht="12.75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6"/>
    </row>
    <row r="627" spans="3:18" ht="12.75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6"/>
    </row>
    <row r="628" spans="3:18" ht="12.75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6"/>
    </row>
    <row r="629" spans="3:18" ht="12.75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6"/>
    </row>
    <row r="630" spans="3:18" ht="12.75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6"/>
    </row>
    <row r="631" spans="3:18" ht="12.75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6"/>
    </row>
    <row r="632" spans="3:18" ht="12.75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6"/>
    </row>
    <row r="633" spans="3:18" ht="12.75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6"/>
    </row>
    <row r="634" spans="3:18" ht="12.75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6"/>
    </row>
    <row r="635" spans="3:18" ht="12.75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6"/>
    </row>
    <row r="636" spans="3:18" ht="12.75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6"/>
    </row>
    <row r="637" spans="3:18" ht="12.75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6"/>
    </row>
    <row r="638" spans="3:18" ht="12.75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6"/>
    </row>
    <row r="639" spans="3:18" ht="12.75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6"/>
    </row>
    <row r="640" spans="3:18" ht="12.75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6"/>
    </row>
    <row r="641" spans="3:18" ht="12.75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6"/>
    </row>
    <row r="642" spans="3:18" ht="12.75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6"/>
    </row>
    <row r="643" spans="3:18" ht="12.75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6"/>
    </row>
    <row r="644" spans="3:18" ht="12.75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6"/>
    </row>
    <row r="645" spans="3:18" ht="12.75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6"/>
    </row>
    <row r="646" spans="3:18" ht="12.75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6"/>
    </row>
    <row r="647" spans="3:18" ht="12.75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6"/>
    </row>
    <row r="648" spans="3:18" ht="12.75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6"/>
    </row>
    <row r="649" spans="3:18" ht="12.75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6"/>
    </row>
    <row r="650" spans="3:18" ht="12.75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6"/>
    </row>
    <row r="651" spans="3:18" ht="12.75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6"/>
    </row>
    <row r="652" spans="3:18" ht="12.75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6"/>
    </row>
    <row r="653" spans="3:18" ht="12.75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6"/>
    </row>
    <row r="654" spans="3:18" ht="12.75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6"/>
    </row>
    <row r="655" spans="3:18" ht="12.75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6"/>
    </row>
    <row r="656" spans="3:18" ht="12.75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6"/>
    </row>
    <row r="657" spans="3:18" ht="12.75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6"/>
    </row>
    <row r="658" spans="3:18" ht="12.75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6"/>
    </row>
    <row r="659" spans="3:18" ht="12.75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6"/>
    </row>
    <row r="660" spans="3:18" ht="12.75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6"/>
    </row>
    <row r="661" spans="3:18" ht="12.75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6"/>
    </row>
    <row r="662" spans="3:18" ht="12.75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6"/>
    </row>
    <row r="663" spans="3:18" ht="12.75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6"/>
    </row>
    <row r="664" spans="3:18" ht="12.75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6"/>
    </row>
    <row r="665" spans="3:18" ht="12.75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6"/>
    </row>
    <row r="666" spans="3:18" ht="12.75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6"/>
    </row>
    <row r="667" spans="3:18" ht="12.75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6"/>
    </row>
    <row r="668" spans="3:18" ht="12.75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6"/>
    </row>
    <row r="669" spans="3:18" ht="12.75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6"/>
    </row>
    <row r="670" spans="3:18" ht="12.75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6"/>
    </row>
    <row r="671" spans="3:18" ht="12.75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6"/>
    </row>
    <row r="672" spans="3:18" ht="12.75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6"/>
    </row>
    <row r="673" spans="3:18" ht="12.75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6"/>
    </row>
    <row r="674" spans="3:18" ht="12.75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6"/>
    </row>
    <row r="675" spans="3:18" ht="12.75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6"/>
    </row>
    <row r="676" spans="3:18" ht="12.75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6"/>
    </row>
    <row r="677" spans="3:18" ht="12.75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6"/>
    </row>
    <row r="678" spans="3:18" ht="12.75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6"/>
    </row>
    <row r="679" spans="3:18" ht="12.75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6"/>
    </row>
    <row r="680" spans="3:18" ht="12.75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6"/>
    </row>
    <row r="681" spans="3:18" ht="12.75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6"/>
    </row>
    <row r="682" spans="3:18" ht="12.75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6"/>
    </row>
    <row r="683" spans="3:18" ht="12.75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6"/>
    </row>
    <row r="684" spans="3:18" ht="12.75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6"/>
    </row>
    <row r="685" spans="3:18" ht="12.75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6"/>
    </row>
    <row r="686" spans="3:18" ht="12.75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6"/>
    </row>
    <row r="687" spans="3:18" ht="12.75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6"/>
    </row>
    <row r="688" spans="3:18" ht="12.75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6"/>
    </row>
    <row r="689" spans="3:18" ht="12.75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6"/>
    </row>
    <row r="690" spans="3:18" ht="12.75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6"/>
    </row>
    <row r="691" spans="3:18" ht="12.75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6"/>
    </row>
    <row r="692" spans="3:18" ht="12.75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6"/>
    </row>
    <row r="693" spans="3:18" ht="12.75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6"/>
    </row>
    <row r="694" spans="3:18" ht="12.75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6"/>
    </row>
    <row r="695" spans="3:18" ht="12.75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6"/>
    </row>
    <row r="696" spans="3:18" ht="12.75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6"/>
    </row>
    <row r="697" spans="3:18" ht="12.75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6"/>
    </row>
    <row r="698" spans="3:18" ht="12.75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6"/>
    </row>
    <row r="699" spans="3:18" ht="12.75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6"/>
    </row>
    <row r="700" spans="3:18" ht="12.75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6"/>
    </row>
    <row r="701" spans="3:18" ht="12.75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6"/>
    </row>
    <row r="702" spans="3:18" ht="12.75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6"/>
    </row>
    <row r="703" spans="3:18" ht="12.75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6"/>
    </row>
    <row r="704" spans="3:18" ht="12.75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6"/>
    </row>
    <row r="705" spans="3:18" ht="12.75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6"/>
    </row>
    <row r="706" spans="3:18" ht="12.75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6"/>
    </row>
    <row r="707" spans="3:18" ht="12.75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6"/>
    </row>
    <row r="708" spans="3:18" ht="12.75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6"/>
    </row>
    <row r="709" spans="3:18" ht="12.75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6"/>
    </row>
    <row r="710" spans="3:18" ht="12.75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6"/>
    </row>
    <row r="711" spans="3:18" ht="12.75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6"/>
    </row>
    <row r="712" spans="3:18" ht="12.75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6"/>
    </row>
    <row r="713" spans="3:18" ht="12.75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6"/>
    </row>
    <row r="714" spans="3:18" ht="12.75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6"/>
    </row>
    <row r="715" spans="3:18" ht="12.75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6"/>
    </row>
    <row r="716" spans="3:18" ht="12.75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6"/>
    </row>
    <row r="717" spans="3:18" ht="12.75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6"/>
    </row>
    <row r="718" spans="3:18" ht="12.75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6"/>
    </row>
    <row r="719" spans="3:18" ht="12.75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6"/>
    </row>
    <row r="720" spans="3:18" ht="12.75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6"/>
    </row>
    <row r="721" spans="3:18" ht="12.75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6"/>
    </row>
    <row r="722" spans="3:18" ht="12.75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6"/>
    </row>
    <row r="723" spans="3:18" ht="12.75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6"/>
    </row>
    <row r="724" spans="3:18" ht="12.75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6"/>
    </row>
    <row r="725" spans="3:18" ht="12.75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6"/>
    </row>
    <row r="726" spans="3:18" ht="12.75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6"/>
    </row>
    <row r="727" spans="3:18" ht="12.75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6"/>
    </row>
    <row r="728" spans="3:18" ht="12.75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6"/>
    </row>
    <row r="729" spans="3:18" ht="12.75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6"/>
    </row>
    <row r="730" spans="3:18" ht="12.75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6"/>
    </row>
    <row r="731" spans="3:18" ht="12.75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6"/>
    </row>
    <row r="732" spans="3:18" ht="12.75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6"/>
    </row>
    <row r="733" spans="3:18" ht="12.75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6"/>
    </row>
    <row r="734" spans="3:18" ht="12.75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6"/>
    </row>
    <row r="735" spans="3:18" ht="12.75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6"/>
    </row>
    <row r="736" spans="3:18" ht="12.75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6"/>
    </row>
    <row r="737" spans="3:18" ht="12.75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6"/>
    </row>
    <row r="738" spans="3:18" ht="12.75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6"/>
    </row>
    <row r="739" spans="3:18" ht="12.75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6"/>
    </row>
    <row r="740" spans="3:18" ht="12.75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6"/>
    </row>
    <row r="741" spans="3:18" ht="12.75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6"/>
    </row>
    <row r="742" spans="3:18" ht="12.75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6"/>
    </row>
    <row r="743" spans="3:18" ht="12.75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6"/>
    </row>
    <row r="744" spans="3:18" ht="12.75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6"/>
    </row>
    <row r="745" spans="3:18" ht="12.75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6"/>
    </row>
    <row r="746" spans="3:18" ht="12.75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6"/>
    </row>
    <row r="747" spans="3:18" ht="12.75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6"/>
    </row>
    <row r="748" spans="3:18" ht="12.75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6"/>
    </row>
    <row r="749" spans="3:18" ht="12.75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6"/>
    </row>
    <row r="750" spans="3:18" ht="12.75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6"/>
    </row>
    <row r="751" spans="3:18" ht="12.75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6"/>
    </row>
    <row r="752" spans="3:18" ht="12.75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6"/>
    </row>
    <row r="753" spans="3:18" ht="12.75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6"/>
    </row>
    <row r="754" spans="3:18" ht="12.75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6"/>
    </row>
    <row r="755" spans="3:18" ht="12.75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6"/>
    </row>
    <row r="756" spans="3:18" ht="12.75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6"/>
    </row>
    <row r="757" spans="3:18" ht="12.75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6"/>
    </row>
    <row r="758" spans="3:18" ht="12.75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6"/>
    </row>
    <row r="759" spans="3:18" ht="12.75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6"/>
    </row>
    <row r="760" spans="3:18" ht="12.75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6"/>
    </row>
    <row r="761" spans="3:18" ht="12.75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6"/>
    </row>
    <row r="762" spans="3:18" ht="12.75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6"/>
    </row>
    <row r="763" spans="3:18" ht="12.75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6"/>
    </row>
    <row r="764" spans="3:18" ht="12.75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6"/>
    </row>
    <row r="765" spans="3:18" ht="12.75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6"/>
    </row>
    <row r="766" spans="3:18" ht="12.75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6"/>
    </row>
    <row r="767" spans="3:18" ht="12.75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6"/>
    </row>
    <row r="768" spans="3:18" ht="12.75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6"/>
    </row>
    <row r="769" spans="3:18" ht="12.75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6"/>
    </row>
    <row r="770" spans="3:18" ht="12.75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6"/>
    </row>
    <row r="771" spans="3:18" ht="12.75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6"/>
    </row>
    <row r="772" spans="3:18" ht="12.75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6"/>
    </row>
    <row r="773" spans="3:18" ht="12.75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6"/>
    </row>
    <row r="774" spans="3:18" ht="12.75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6"/>
    </row>
    <row r="775" spans="3:18" ht="12.75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6"/>
    </row>
    <row r="776" spans="3:18" ht="12.75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6"/>
    </row>
    <row r="777" spans="3:18" ht="12.75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6"/>
    </row>
    <row r="778" spans="3:18" ht="12.75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6"/>
    </row>
    <row r="779" spans="3:18" ht="12.75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6"/>
    </row>
    <row r="780" spans="3:18" ht="12.75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6"/>
    </row>
    <row r="781" spans="3:18" ht="12.75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6"/>
    </row>
    <row r="782" spans="3:18" ht="12.75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6"/>
    </row>
    <row r="783" spans="3:18" ht="12.75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6"/>
    </row>
    <row r="784" spans="3:18" ht="12.75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6"/>
    </row>
    <row r="785" spans="3:18" ht="12.75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6"/>
    </row>
    <row r="786" spans="3:18" ht="12.75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6"/>
    </row>
    <row r="787" spans="3:18" ht="12.75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6"/>
    </row>
    <row r="788" spans="3:18" ht="12.75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6"/>
    </row>
    <row r="789" spans="3:18" ht="12.75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6"/>
    </row>
    <row r="790" spans="3:18" ht="12.75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6"/>
    </row>
    <row r="791" spans="3:18" ht="12.75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6"/>
    </row>
    <row r="792" spans="3:18" ht="12.75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6"/>
    </row>
    <row r="793" spans="3:18" ht="12.75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6"/>
    </row>
    <row r="794" spans="3:18" ht="12.75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6"/>
    </row>
    <row r="795" spans="3:18" ht="12.75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6"/>
    </row>
    <row r="796" spans="3:18" ht="12.75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6"/>
    </row>
    <row r="797" spans="3:18" ht="12.75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6"/>
    </row>
    <row r="798" spans="3:18" ht="12.75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6"/>
    </row>
    <row r="799" spans="3:18" ht="12.75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6"/>
    </row>
    <row r="800" spans="3:18" ht="12.75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6"/>
    </row>
    <row r="801" spans="3:18" ht="12.75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6"/>
    </row>
    <row r="802" spans="3:18" ht="12.75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6"/>
    </row>
    <row r="803" spans="3:18" ht="12.75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6"/>
    </row>
    <row r="804" spans="3:18" ht="12.75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6"/>
    </row>
    <row r="805" spans="3:18" ht="12.75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6"/>
    </row>
    <row r="806" spans="3:18" ht="12.75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6"/>
    </row>
    <row r="807" spans="3:18" ht="12.75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6"/>
    </row>
    <row r="808" spans="3:18" ht="12.75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6"/>
    </row>
    <row r="809" spans="3:18" ht="12.75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6"/>
    </row>
    <row r="810" spans="3:18" ht="12.75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6"/>
    </row>
    <row r="811" spans="3:18" ht="12.75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6"/>
    </row>
    <row r="812" spans="3:18" ht="12.75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6"/>
    </row>
    <row r="813" spans="3:18" ht="12.75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6"/>
    </row>
    <row r="814" spans="3:18" ht="12.75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6"/>
    </row>
    <row r="815" spans="3:18" ht="12.75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6"/>
    </row>
    <row r="816" spans="3:18" ht="12.75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6"/>
    </row>
    <row r="817" spans="3:18" ht="12.75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6"/>
    </row>
    <row r="818" spans="3:18" ht="12.75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6"/>
    </row>
    <row r="819" spans="3:18" ht="12.75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6"/>
    </row>
    <row r="820" spans="3:18" ht="12.75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6"/>
    </row>
    <row r="821" spans="3:18" ht="12.75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6"/>
    </row>
    <row r="822" spans="3:18" ht="12.75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6"/>
    </row>
    <row r="823" spans="3:18" ht="12.75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6"/>
    </row>
    <row r="824" spans="3:18" ht="12.75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6"/>
    </row>
    <row r="825" spans="3:18" ht="12.75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6"/>
    </row>
    <row r="826" spans="3:18" ht="12.75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6"/>
    </row>
    <row r="827" spans="3:18" ht="12.75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6"/>
    </row>
    <row r="828" spans="3:18" ht="12.75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6"/>
    </row>
    <row r="829" spans="3:18" ht="12.75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6"/>
    </row>
    <row r="830" spans="3:18" ht="12.75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6"/>
    </row>
    <row r="831" spans="3:18" ht="12.75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6"/>
    </row>
    <row r="832" spans="3:18" ht="12.75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6"/>
    </row>
    <row r="833" spans="3:18" ht="12.75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6"/>
    </row>
    <row r="834" spans="3:18" ht="12.75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6"/>
    </row>
    <row r="835" spans="3:18" ht="12.75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6"/>
    </row>
    <row r="836" spans="3:18" ht="12.75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6"/>
    </row>
    <row r="837" spans="3:18" ht="12.75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6"/>
    </row>
    <row r="838" spans="3:18" ht="12.75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6"/>
    </row>
    <row r="839" spans="3:18" ht="12.75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6"/>
    </row>
    <row r="840" spans="3:18" ht="12.75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6"/>
    </row>
    <row r="841" spans="3:18" ht="12.75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6"/>
    </row>
    <row r="842" spans="3:18" ht="12.75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6"/>
    </row>
    <row r="843" spans="3:18" ht="12.75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6"/>
    </row>
    <row r="844" spans="3:18" ht="12.75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6"/>
    </row>
    <row r="845" spans="3:18" ht="12.75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6"/>
    </row>
    <row r="846" spans="3:18" ht="12.75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6"/>
    </row>
    <row r="847" spans="3:18" ht="12.75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6"/>
    </row>
    <row r="848" spans="3:18" ht="12.75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6"/>
    </row>
    <row r="849" spans="3:18" ht="12.75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6"/>
    </row>
    <row r="850" spans="3:18" ht="12.75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6"/>
    </row>
    <row r="851" spans="3:18" ht="12.75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6"/>
    </row>
    <row r="852" spans="3:18" ht="12.75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6"/>
    </row>
    <row r="853" spans="3:18" ht="12.75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6"/>
    </row>
    <row r="854" spans="3:18" ht="12.75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6"/>
    </row>
    <row r="855" spans="3:18" ht="12.75"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6"/>
    </row>
    <row r="856" spans="3:18" ht="12.75"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6"/>
    </row>
    <row r="857" spans="3:18" ht="12.75"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6"/>
    </row>
    <row r="858" spans="3:18" ht="12.75"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6"/>
    </row>
    <row r="859" spans="3:18" ht="12.75"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6"/>
    </row>
    <row r="860" spans="3:18" ht="12.75"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6"/>
    </row>
    <row r="861" spans="3:18" ht="12.75"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6"/>
    </row>
    <row r="862" spans="3:18" ht="12.75"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6"/>
    </row>
    <row r="863" spans="3:18" ht="12.75"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6"/>
    </row>
    <row r="864" spans="3:18" ht="12.75"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6"/>
    </row>
    <row r="865" spans="3:18" ht="12.75"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6"/>
    </row>
    <row r="866" spans="3:18" ht="12.75"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6"/>
    </row>
    <row r="867" spans="3:18" ht="12.75"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6"/>
    </row>
    <row r="868" spans="3:18" ht="12.75"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6"/>
    </row>
    <row r="869" spans="3:18" ht="12.75"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6"/>
    </row>
    <row r="870" spans="3:18" ht="12.75"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6"/>
    </row>
    <row r="871" spans="3:18" ht="12.75"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6"/>
    </row>
    <row r="872" spans="3:18" ht="12.75"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6"/>
    </row>
    <row r="873" spans="3:18" ht="12.75"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6"/>
    </row>
    <row r="874" spans="3:18" ht="12.75"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6"/>
    </row>
    <row r="875" spans="3:18" ht="12.75"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6"/>
    </row>
    <row r="876" spans="3:18" ht="12.75"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6"/>
    </row>
    <row r="877" spans="3:18" ht="12.75"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6"/>
    </row>
    <row r="878" spans="3:18" ht="12.75"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6"/>
    </row>
    <row r="879" spans="3:18" ht="12.75"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6"/>
    </row>
    <row r="880" spans="3:18" ht="12.75"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6"/>
    </row>
    <row r="881" spans="3:18" ht="12.75"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6"/>
    </row>
    <row r="882" spans="3:18" ht="12.75"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6"/>
    </row>
    <row r="883" spans="3:18" ht="12.75"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6"/>
    </row>
    <row r="884" spans="3:18" ht="12.75"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6"/>
    </row>
    <row r="885" spans="3:18" ht="12.75"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6"/>
    </row>
    <row r="886" spans="3:18" ht="12.75"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6"/>
    </row>
    <row r="887" spans="3:18" ht="12.75"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6"/>
    </row>
    <row r="888" spans="3:18" ht="12.75"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6"/>
    </row>
    <row r="889" spans="3:18" ht="12.75"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6"/>
    </row>
    <row r="890" spans="3:18" ht="12.75"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6"/>
    </row>
    <row r="891" spans="3:18" ht="12.75"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6"/>
    </row>
    <row r="892" spans="3:18" ht="12.75"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6"/>
    </row>
    <row r="893" spans="3:18" ht="12.75"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6"/>
    </row>
    <row r="894" spans="3:18" ht="12.75"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6"/>
    </row>
    <row r="895" spans="3:18" ht="12.75"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6"/>
    </row>
    <row r="896" spans="3:18" ht="12.75"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6"/>
    </row>
    <row r="897" spans="3:18" ht="12.75"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6"/>
    </row>
    <row r="898" spans="3:18" ht="12.75"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6"/>
    </row>
    <row r="899" spans="3:18" ht="12.75"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6"/>
    </row>
    <row r="900" spans="3:18" ht="12.75"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6"/>
    </row>
    <row r="901" spans="3:18" ht="12.75"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6"/>
    </row>
    <row r="902" spans="3:18" ht="12.75"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6"/>
    </row>
    <row r="903" spans="3:18" ht="12.75"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6"/>
    </row>
    <row r="904" spans="3:18" ht="12.75"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6"/>
    </row>
    <row r="905" spans="3:18" ht="12.75"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6"/>
    </row>
    <row r="906" spans="3:18" ht="12.75"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6"/>
    </row>
    <row r="907" spans="3:18" ht="12.75"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6"/>
    </row>
    <row r="908" spans="3:18" ht="12.75"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6"/>
    </row>
    <row r="909" spans="3:18" ht="12.75"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6"/>
    </row>
    <row r="910" spans="3:18" ht="12.75"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6"/>
    </row>
    <row r="911" spans="3:18" ht="12.75"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6"/>
    </row>
    <row r="912" spans="3:18" ht="12.75"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6"/>
    </row>
    <row r="913" spans="3:18" ht="12.75"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6"/>
    </row>
    <row r="914" spans="3:18" ht="12.75"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6"/>
    </row>
    <row r="915" spans="3:18" ht="12.75"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6"/>
    </row>
    <row r="916" spans="3:18" ht="12.75"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6"/>
    </row>
    <row r="917" spans="3:18" ht="12.75"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6"/>
    </row>
    <row r="918" spans="3:18" ht="12.75"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6"/>
    </row>
    <row r="919" spans="3:18" ht="12.75"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6"/>
    </row>
    <row r="920" spans="3:18" ht="12.75"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6"/>
    </row>
    <row r="921" spans="3:18" ht="12.75"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6"/>
    </row>
    <row r="922" spans="3:18" ht="12.75"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6"/>
    </row>
    <row r="923" spans="3:18" ht="12.75"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6"/>
    </row>
    <row r="924" spans="3:18" ht="12.75"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6"/>
    </row>
    <row r="925" spans="3:18" ht="12.75"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6"/>
    </row>
    <row r="926" spans="3:18" ht="12.75"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6"/>
    </row>
    <row r="927" spans="3:18" ht="12.75"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6"/>
    </row>
    <row r="928" spans="3:18" ht="12.75"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6"/>
    </row>
    <row r="929" spans="3:18" ht="12.75"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6"/>
    </row>
    <row r="930" spans="3:18" ht="12.75"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6"/>
    </row>
    <row r="931" spans="3:18" ht="12.75"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6"/>
    </row>
    <row r="932" spans="3:18" ht="12.75"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6"/>
    </row>
    <row r="933" spans="3:18" ht="12.75"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6"/>
    </row>
    <row r="934" spans="3:18" ht="12.75"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6"/>
    </row>
    <row r="935" spans="3:18" ht="12.75"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6"/>
    </row>
    <row r="936" spans="3:18" ht="12.75"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6"/>
    </row>
    <row r="937" spans="3:18" ht="12.75"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6"/>
    </row>
    <row r="938" spans="3:18" ht="12.75"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6"/>
    </row>
    <row r="939" spans="3:18" ht="12.75"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6"/>
    </row>
    <row r="940" spans="3:18" ht="12.75"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6"/>
    </row>
    <row r="941" spans="3:18" ht="12.75"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6"/>
    </row>
    <row r="942" spans="3:18" ht="12.75"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6"/>
    </row>
    <row r="943" spans="3:18" ht="12.75"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6"/>
    </row>
    <row r="944" spans="3:18" ht="12.75"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6"/>
    </row>
    <row r="945" spans="3:18" ht="12.75"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6"/>
    </row>
    <row r="946" spans="3:18" ht="12.75"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6"/>
    </row>
    <row r="947" spans="3:18" ht="12.75"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6"/>
    </row>
    <row r="948" spans="3:18" ht="12.75"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6"/>
    </row>
    <row r="949" spans="3:18" ht="12.75"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6"/>
    </row>
    <row r="950" spans="3:18" ht="12.75"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6"/>
    </row>
    <row r="951" spans="3:18" ht="12.75"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6"/>
    </row>
    <row r="952" spans="3:18" ht="12.75"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6"/>
    </row>
    <row r="953" spans="3:18" ht="12.75"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6"/>
    </row>
    <row r="954" spans="3:18" ht="12.75"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6"/>
    </row>
    <row r="955" spans="3:18" ht="12.75"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6"/>
    </row>
    <row r="956" spans="3:18" ht="12.75"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6"/>
    </row>
    <row r="957" spans="3:18" ht="12.75"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6"/>
    </row>
    <row r="958" spans="3:18" ht="12.75"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6"/>
    </row>
    <row r="959" spans="3:18" ht="12.75"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6"/>
    </row>
    <row r="960" spans="3:18" ht="12.75"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6"/>
    </row>
    <row r="961" spans="3:18" ht="12.75"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6"/>
    </row>
    <row r="962" spans="3:18" ht="12.75"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6"/>
    </row>
    <row r="963" spans="3:18" ht="12.75"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6"/>
    </row>
    <row r="964" spans="3:18" ht="12.75"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6"/>
    </row>
    <row r="965" spans="3:18" ht="12.75"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6"/>
    </row>
    <row r="966" spans="3:18" ht="12.75"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6"/>
    </row>
    <row r="967" spans="3:18" ht="12.75"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6"/>
    </row>
    <row r="968" spans="3:18" ht="12.75"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6"/>
    </row>
    <row r="969" spans="3:18" ht="12.75"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6"/>
    </row>
    <row r="970" spans="3:18" ht="12.75"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6"/>
    </row>
    <row r="971" spans="3:18" ht="12.75"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6"/>
    </row>
    <row r="972" spans="3:18" ht="12.75"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6"/>
    </row>
    <row r="973" spans="3:18" ht="12.75"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6"/>
    </row>
    <row r="974" spans="3:18" ht="12.75"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6"/>
    </row>
    <row r="975" spans="3:18" ht="12.75"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6"/>
    </row>
    <row r="976" spans="3:18" ht="12.75"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6"/>
    </row>
    <row r="977" spans="3:18" ht="12.75"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6"/>
    </row>
    <row r="978" spans="3:18" ht="12.75"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6"/>
    </row>
    <row r="979" spans="3:18" ht="12.75"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6"/>
    </row>
    <row r="980" spans="3:18" ht="12.75"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6"/>
    </row>
    <row r="981" spans="3:18" ht="12.75"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6"/>
    </row>
    <row r="982" spans="3:18" ht="12.75"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6"/>
    </row>
    <row r="983" spans="3:18" ht="12.75"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6"/>
    </row>
    <row r="984" spans="3:18" ht="12.75"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6"/>
    </row>
    <row r="985" spans="3:18" ht="12.75"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6"/>
    </row>
    <row r="986" spans="3:18" ht="12.75"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6"/>
    </row>
    <row r="987" spans="3:18" ht="12.75"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6"/>
    </row>
    <row r="988" spans="3:18" ht="12.75"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6"/>
    </row>
    <row r="989" spans="3:18" ht="12.75"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6"/>
    </row>
    <row r="990" spans="3:18" ht="12.75"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6"/>
    </row>
    <row r="991" spans="3:18" ht="12.75"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6"/>
    </row>
    <row r="992" spans="3:18" ht="12.75"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6"/>
    </row>
    <row r="993" spans="3:18" ht="12.75"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6"/>
    </row>
    <row r="994" spans="3:18" ht="12.75"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6"/>
    </row>
    <row r="995" spans="3:18" ht="12.75"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6"/>
    </row>
    <row r="996" spans="3:18" ht="12.75"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6"/>
    </row>
    <row r="997" spans="3:18" ht="12.75"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6"/>
    </row>
    <row r="998" spans="3:18" ht="12.75"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6"/>
    </row>
    <row r="999" spans="3:18" ht="12.75"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6"/>
    </row>
    <row r="1000" spans="3:18" ht="12.75"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6"/>
    </row>
    <row r="1001" spans="3:18" ht="12.75"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6"/>
    </row>
    <row r="1002" spans="3:18" ht="12.75"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6"/>
    </row>
    <row r="1003" spans="3:18" ht="12.75"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6"/>
    </row>
    <row r="1004" spans="3:18" ht="12.75"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6"/>
    </row>
    <row r="1005" spans="3:18" ht="12.75"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6"/>
    </row>
    <row r="1006" spans="3:18" ht="12.75"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6"/>
    </row>
    <row r="1007" spans="3:18" ht="12.75"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6"/>
    </row>
    <row r="1008" spans="3:18" ht="12.75"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6"/>
    </row>
    <row r="1009" spans="3:18" ht="12.75"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6"/>
    </row>
    <row r="1010" spans="3:18" ht="12.75"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6"/>
    </row>
    <row r="1011" spans="3:18" ht="12.75"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6"/>
    </row>
    <row r="1012" spans="3:18" ht="12.75"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6"/>
    </row>
    <row r="1013" spans="3:18" ht="12.75"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6"/>
    </row>
    <row r="1014" spans="3:18" ht="12.75"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6"/>
    </row>
    <row r="1015" spans="3:18" ht="12.75"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6"/>
    </row>
    <row r="1016" spans="3:18" ht="12.75"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6"/>
    </row>
    <row r="1017" spans="3:18" ht="12.75"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6"/>
    </row>
    <row r="1018" spans="3:18" ht="12.75"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6"/>
    </row>
    <row r="1019" spans="3:18" ht="12.75"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6"/>
    </row>
    <row r="1020" spans="3:18" ht="12.75"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6"/>
    </row>
    <row r="1021" spans="3:18" ht="12.75"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6"/>
    </row>
    <row r="1022" spans="3:18" ht="12.75"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6"/>
    </row>
    <row r="1023" spans="3:18" ht="12.75"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6"/>
    </row>
    <row r="1024" spans="3:18" ht="12.75"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6"/>
    </row>
    <row r="1025" spans="3:18" ht="12.75"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6"/>
    </row>
    <row r="1026" spans="3:18" ht="12.75"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6"/>
    </row>
    <row r="1027" spans="3:18" ht="12.75"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6"/>
    </row>
    <row r="1028" spans="3:18" ht="12.75"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6"/>
    </row>
    <row r="1029" spans="3:18" ht="12.75"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6"/>
    </row>
    <row r="1030" spans="3:18" ht="12.75"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6"/>
    </row>
    <row r="1031" spans="3:18" ht="12.75"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6"/>
    </row>
    <row r="1032" spans="3:18" ht="12.75"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6"/>
    </row>
    <row r="1033" spans="3:18" ht="12.75"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6"/>
    </row>
    <row r="1034" spans="3:18" ht="12.75"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6"/>
    </row>
    <row r="1035" spans="3:18" ht="12.75"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6"/>
    </row>
    <row r="1036" spans="3:18" ht="12.75"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6"/>
    </row>
    <row r="1037" spans="3:18" ht="12.75"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6"/>
    </row>
    <row r="1038" spans="3:18" ht="12.75"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6"/>
    </row>
    <row r="1039" spans="3:18" ht="12.75"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6"/>
    </row>
    <row r="1040" spans="3:18" ht="12.75"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6"/>
    </row>
    <row r="1041" spans="3:18" ht="12.75"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6"/>
    </row>
    <row r="1042" spans="3:18" ht="12.75"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6"/>
    </row>
    <row r="1043" spans="3:18" ht="12.75"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6"/>
    </row>
    <row r="1044" spans="3:18" ht="12.75"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6"/>
    </row>
    <row r="1045" spans="3:18" ht="12.75"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6"/>
    </row>
    <row r="1046" spans="3:18" ht="12.75"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6"/>
    </row>
    <row r="1047" spans="3:18" ht="12.75"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6"/>
    </row>
    <row r="1048" spans="3:18" ht="12.75"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6"/>
    </row>
    <row r="1049" spans="3:18" ht="12.75"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6"/>
    </row>
    <row r="1050" spans="3:18" ht="12.75"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6"/>
    </row>
    <row r="1051" spans="3:18" ht="12.75"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6"/>
    </row>
    <row r="1052" spans="3:18" ht="12.75"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6"/>
    </row>
    <row r="1053" spans="3:18" ht="12.75"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6"/>
    </row>
    <row r="1054" spans="3:18" ht="12.75"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6"/>
    </row>
    <row r="1055" spans="3:18" ht="12.75"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6"/>
    </row>
    <row r="1056" spans="3:18" ht="12.75"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6"/>
    </row>
    <row r="1057" spans="3:18" ht="12.75"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6"/>
    </row>
    <row r="1058" spans="3:18" ht="12.75"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6"/>
    </row>
    <row r="1059" spans="3:18" ht="12.75"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6"/>
    </row>
    <row r="1060" spans="3:18" ht="12.75"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6"/>
    </row>
    <row r="1061" spans="3:18" ht="12.75"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6"/>
    </row>
    <row r="1062" spans="3:18" ht="12.75"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6"/>
    </row>
    <row r="1063" spans="3:18" ht="12.75"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6"/>
    </row>
    <row r="1064" spans="3:18" ht="12.75"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6"/>
    </row>
    <row r="1065" spans="3:18" ht="12.75"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6"/>
    </row>
    <row r="1066" spans="3:18" ht="12.75"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6"/>
    </row>
    <row r="1067" spans="3:18" ht="12.75"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6"/>
    </row>
    <row r="1068" spans="3:18" ht="12.75"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6"/>
    </row>
    <row r="1069" spans="3:18" ht="12.75"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6"/>
    </row>
    <row r="1070" spans="3:18" ht="12.75"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6"/>
    </row>
    <row r="1071" spans="3:18" ht="12.75"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6"/>
    </row>
    <row r="1072" spans="3:18" ht="12.75"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6"/>
    </row>
    <row r="1073" spans="3:18" ht="12.75"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6"/>
    </row>
    <row r="1074" spans="3:18" ht="12.75"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6"/>
    </row>
    <row r="1075" spans="3:18" ht="12.75"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6"/>
    </row>
    <row r="1076" spans="3:18" ht="12.75"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6"/>
    </row>
    <row r="1077" spans="3:18" ht="12.75"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6"/>
    </row>
    <row r="1078" spans="3:18" ht="12.75"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6"/>
    </row>
    <row r="1079" spans="3:18" ht="12.75"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6"/>
    </row>
    <row r="1080" spans="3:18" ht="12.75"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6"/>
    </row>
    <row r="1081" spans="3:18" ht="12.75"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6"/>
    </row>
    <row r="1082" spans="3:18" ht="12.75"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6"/>
    </row>
    <row r="1083" spans="3:18" ht="12.75"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6"/>
    </row>
    <row r="1084" spans="3:18" ht="12.75"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6"/>
    </row>
    <row r="1085" spans="3:18" ht="12.75"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6"/>
    </row>
    <row r="1086" spans="3:18" ht="12.75"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6"/>
    </row>
    <row r="1087" spans="3:18" ht="12.75"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6"/>
    </row>
    <row r="1088" spans="3:18" ht="12.75"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6"/>
    </row>
    <row r="1089" spans="3:18" ht="12.75"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6"/>
    </row>
    <row r="1090" spans="3:18" ht="12.75"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6"/>
    </row>
    <row r="1091" spans="3:18" ht="12.75"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6"/>
    </row>
    <row r="1092" spans="3:18" ht="12.75"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6"/>
    </row>
    <row r="1093" spans="3:18" ht="12.75"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6"/>
    </row>
    <row r="1094" spans="3:18" ht="12.75"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6"/>
    </row>
    <row r="1095" spans="3:18" ht="12.75"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6"/>
    </row>
    <row r="1096" spans="3:18" ht="12.75"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6"/>
    </row>
    <row r="1097" spans="3:18" ht="12.75"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6"/>
    </row>
    <row r="1098" spans="3:18" ht="12.75"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6"/>
    </row>
    <row r="1099" spans="3:18" ht="12.75"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6"/>
    </row>
    <row r="1100" spans="3:18" ht="12.75"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6"/>
    </row>
    <row r="1101" spans="3:18" ht="12.75"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6"/>
    </row>
    <row r="1102" spans="3:18" ht="12.75"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6"/>
    </row>
    <row r="1103" spans="3:18" ht="12.75"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6"/>
    </row>
    <row r="1104" spans="3:18" ht="12.75"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6"/>
    </row>
    <row r="1105" spans="3:18" ht="12.75"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6"/>
    </row>
    <row r="1106" spans="3:18" ht="12.75"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6"/>
    </row>
    <row r="1107" spans="3:18" ht="12.75"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6"/>
    </row>
    <row r="1108" spans="3:18" ht="12.75"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6"/>
    </row>
    <row r="1109" spans="3:18" ht="12.75"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6"/>
    </row>
    <row r="1110" spans="3:18" ht="12.75"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6"/>
    </row>
    <row r="1111" spans="3:18" ht="12.75"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6"/>
    </row>
    <row r="1112" spans="3:18" ht="12.75"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6"/>
    </row>
    <row r="1113" spans="3:18" ht="12.75"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6"/>
    </row>
    <row r="1114" spans="3:18" ht="12.75"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6"/>
    </row>
    <row r="1115" spans="3:18" ht="12.75"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6"/>
    </row>
    <row r="1116" spans="3:18" ht="12.75"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6"/>
    </row>
    <row r="1117" spans="3:18" ht="12.75"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6"/>
    </row>
    <row r="1118" spans="3:18" ht="12.75"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6"/>
    </row>
    <row r="1119" spans="3:18" ht="12.75"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6"/>
    </row>
    <row r="1120" spans="3:18" ht="12.75"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6"/>
    </row>
    <row r="1121" spans="3:18" ht="12.75"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6"/>
    </row>
    <row r="1122" spans="3:18" ht="12.75"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6"/>
    </row>
    <row r="1123" spans="3:18" ht="12.75"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6"/>
    </row>
    <row r="1124" spans="3:18" ht="12.75"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6"/>
    </row>
    <row r="1125" spans="3:18" ht="12.75"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6"/>
    </row>
    <row r="1126" spans="3:18" ht="12.75"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6"/>
    </row>
    <row r="1127" spans="3:18" ht="12.75"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6"/>
    </row>
    <row r="1128" spans="3:18" ht="12.75"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6"/>
    </row>
    <row r="1129" spans="3:18" ht="12.75"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6"/>
    </row>
    <row r="1130" spans="3:18" ht="12.75"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6"/>
    </row>
    <row r="1131" spans="3:18" ht="12.75"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6"/>
    </row>
    <row r="1132" spans="3:18" ht="12.75"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6"/>
    </row>
    <row r="1133" spans="3:18" ht="12.75"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6"/>
    </row>
    <row r="1134" spans="3:18" ht="12.75"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6"/>
    </row>
    <row r="1135" spans="3:18" ht="12.75"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6"/>
    </row>
    <row r="1136" spans="3:18" ht="12.75"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6"/>
    </row>
    <row r="1137" spans="3:18" ht="12.75"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6"/>
    </row>
    <row r="1138" spans="3:18" ht="12.75"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6"/>
    </row>
    <row r="1139" spans="3:18" ht="12.75"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6"/>
    </row>
    <row r="1140" spans="3:18" ht="12.75"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6"/>
    </row>
    <row r="1141" spans="3:18" ht="12.75"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6"/>
    </row>
    <row r="1142" spans="3:18" ht="12.75"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6"/>
    </row>
    <row r="1143" spans="3:18" ht="12.75"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6"/>
    </row>
    <row r="1144" spans="3:18" ht="12.75"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6"/>
    </row>
    <row r="1145" spans="3:18" ht="12.75"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6"/>
    </row>
    <row r="1146" spans="3:18" ht="12.75"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6"/>
    </row>
    <row r="1147" spans="3:18" ht="12.75"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6"/>
    </row>
    <row r="1148" spans="3:18" ht="12.75"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6"/>
    </row>
    <row r="1149" spans="3:18" ht="12.75"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6"/>
    </row>
    <row r="1150" spans="3:18" ht="12.75"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6"/>
    </row>
    <row r="1151" spans="3:18" ht="12.75"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6"/>
    </row>
    <row r="1152" spans="3:18" ht="12.75"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6"/>
    </row>
    <row r="1153" spans="3:18" ht="12.75"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6"/>
    </row>
    <row r="1154" spans="3:18" ht="12.75"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6"/>
    </row>
    <row r="1155" spans="3:18" ht="12.75"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6"/>
    </row>
    <row r="1156" spans="3:18" ht="12.75"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6"/>
    </row>
    <row r="1157" spans="3:18" ht="12.75"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6"/>
    </row>
    <row r="1158" spans="3:18" ht="12.75"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6"/>
    </row>
    <row r="1159" spans="3:18" ht="12.75"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6"/>
    </row>
    <row r="1160" spans="3:18" ht="12.75"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6"/>
    </row>
    <row r="1161" spans="3:18" ht="12.75"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6"/>
    </row>
    <row r="1162" spans="3:18" ht="12.75"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6"/>
    </row>
    <row r="1163" spans="3:18" ht="12.75"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6"/>
    </row>
    <row r="1164" spans="3:18" ht="12.75"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6"/>
    </row>
    <row r="1165" spans="3:18" ht="12.75"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6"/>
    </row>
    <row r="1166" spans="3:18" ht="12.75"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6"/>
    </row>
    <row r="1167" spans="3:18" ht="12.75"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6"/>
    </row>
    <row r="1168" spans="3:18" ht="12.75"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6"/>
    </row>
    <row r="1169" spans="3:18" ht="12.75"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6"/>
    </row>
    <row r="1170" spans="3:18" ht="12.75"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6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40"/>
    <pageSetUpPr fitToPage="1"/>
  </sheetPr>
  <dimension ref="A1:AA1183"/>
  <sheetViews>
    <sheetView tabSelected="1" zoomScalePageLayoutView="0" workbookViewId="0" topLeftCell="B1">
      <selection activeCell="V17" sqref="V17"/>
    </sheetView>
  </sheetViews>
  <sheetFormatPr defaultColWidth="9.33203125" defaultRowHeight="12.75" outlineLevelCol="1"/>
  <cols>
    <col min="1" max="1" width="72.5" style="0" hidden="1" customWidth="1"/>
    <col min="2" max="2" width="60.33203125" style="7" customWidth="1"/>
    <col min="3" max="3" width="13.33203125" style="7" bestFit="1" customWidth="1"/>
    <col min="4" max="4" width="13.33203125" style="7" hidden="1" customWidth="1" outlineLevel="1"/>
    <col min="5" max="5" width="13.33203125" style="7" customWidth="1" collapsed="1"/>
    <col min="6" max="13" width="11.83203125" style="7" customWidth="1"/>
    <col min="14" max="14" width="11.5" style="7" bestFit="1" customWidth="1"/>
    <col min="15" max="17" width="11.83203125" style="7" customWidth="1"/>
    <col min="18" max="18" width="14.33203125" style="2" bestFit="1" customWidth="1"/>
    <col min="19" max="19" width="11.83203125" style="2" customWidth="1"/>
    <col min="20" max="20" width="4.83203125" style="0" bestFit="1" customWidth="1"/>
    <col min="22" max="22" width="12.33203125" style="0" bestFit="1" customWidth="1"/>
    <col min="23" max="23" width="11.33203125" style="0" bestFit="1" customWidth="1"/>
    <col min="24" max="24" width="10.33203125" style="0" bestFit="1" customWidth="1"/>
    <col min="26" max="26" width="10.66015625" style="0" bestFit="1" customWidth="1"/>
    <col min="27" max="27" width="13.5" style="0" bestFit="1" customWidth="1"/>
  </cols>
  <sheetData>
    <row r="1" spans="2:23" s="24" customFormat="1" ht="15.75">
      <c r="B1" s="21" t="s">
        <v>8</v>
      </c>
      <c r="C1" s="22"/>
      <c r="D1" s="22"/>
      <c r="E1" s="22"/>
      <c r="F1"/>
      <c r="G1"/>
      <c r="H1"/>
      <c r="I1"/>
      <c r="J1"/>
      <c r="K1"/>
      <c r="L1" s="263"/>
      <c r="M1"/>
      <c r="N1"/>
      <c r="O1"/>
      <c r="P1" s="275"/>
      <c r="Q1" s="26"/>
      <c r="S1" s="25" t="s">
        <v>221</v>
      </c>
      <c r="T1"/>
      <c r="U1"/>
      <c r="V1"/>
      <c r="W1"/>
    </row>
    <row r="2" spans="3:23" s="20" customFormat="1" ht="15.75">
      <c r="C2" s="18" t="s">
        <v>229</v>
      </c>
      <c r="D2" s="55"/>
      <c r="E2" s="55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7" t="s">
        <v>94</v>
      </c>
      <c r="T2"/>
      <c r="U2"/>
      <c r="V2"/>
      <c r="W2"/>
    </row>
    <row r="3" spans="3:19" ht="13.5" thickBo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S3" s="256" t="s">
        <v>32</v>
      </c>
    </row>
    <row r="4" spans="1:19" ht="16.5" hidden="1" thickBot="1">
      <c r="A4" s="21" t="s">
        <v>93</v>
      </c>
      <c r="B4" s="1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3"/>
      <c r="S4" s="25" t="s">
        <v>222</v>
      </c>
    </row>
    <row r="5" spans="3:19" ht="16.5" hidden="1" thickBot="1">
      <c r="C5" s="18" t="s">
        <v>230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3"/>
      <c r="S5" s="27" t="s">
        <v>95</v>
      </c>
    </row>
    <row r="6" spans="1:19" ht="13.5" hidden="1" thickBo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  <c r="S6" s="52" t="s">
        <v>33</v>
      </c>
    </row>
    <row r="7" spans="1:19" ht="70.5" customHeight="1" thickBot="1">
      <c r="A7" s="369"/>
      <c r="B7" s="221" t="s">
        <v>129</v>
      </c>
      <c r="C7" s="211" t="s">
        <v>79</v>
      </c>
      <c r="D7" s="262" t="s">
        <v>81</v>
      </c>
      <c r="E7" s="212" t="s">
        <v>198</v>
      </c>
      <c r="F7" s="218" t="s">
        <v>0</v>
      </c>
      <c r="G7" s="219" t="s">
        <v>11</v>
      </c>
      <c r="H7" s="219" t="s">
        <v>35</v>
      </c>
      <c r="I7" s="219" t="s">
        <v>50</v>
      </c>
      <c r="J7" s="219" t="s">
        <v>133</v>
      </c>
      <c r="K7" s="219" t="s">
        <v>13</v>
      </c>
      <c r="L7" s="219" t="s">
        <v>12</v>
      </c>
      <c r="M7" s="219" t="s">
        <v>127</v>
      </c>
      <c r="N7" s="219" t="s">
        <v>125</v>
      </c>
      <c r="O7" s="219" t="s">
        <v>36</v>
      </c>
      <c r="P7" s="219" t="s">
        <v>10</v>
      </c>
      <c r="Q7" s="220" t="s">
        <v>152</v>
      </c>
      <c r="R7" s="208" t="s">
        <v>244</v>
      </c>
      <c r="S7" s="217" t="s">
        <v>245</v>
      </c>
    </row>
    <row r="8" spans="1:19" ht="53.25" customHeight="1" hidden="1" thickBot="1">
      <c r="A8" s="370" t="s">
        <v>72</v>
      </c>
      <c r="B8" s="209"/>
      <c r="C8" s="211" t="s">
        <v>80</v>
      </c>
      <c r="D8" s="262" t="s">
        <v>82</v>
      </c>
      <c r="E8" s="212" t="s">
        <v>184</v>
      </c>
      <c r="F8" s="215" t="s">
        <v>83</v>
      </c>
      <c r="G8" s="216" t="s">
        <v>84</v>
      </c>
      <c r="H8" s="216" t="s">
        <v>85</v>
      </c>
      <c r="I8" s="216" t="s">
        <v>86</v>
      </c>
      <c r="J8" s="216" t="s">
        <v>87</v>
      </c>
      <c r="K8" s="216" t="s">
        <v>88</v>
      </c>
      <c r="L8" s="216" t="s">
        <v>89</v>
      </c>
      <c r="M8" s="216" t="s">
        <v>90</v>
      </c>
      <c r="N8" s="216" t="s">
        <v>91</v>
      </c>
      <c r="O8" s="216" t="s">
        <v>92</v>
      </c>
      <c r="P8" s="216" t="s">
        <v>57</v>
      </c>
      <c r="Q8" s="217" t="s">
        <v>58</v>
      </c>
      <c r="R8" s="208" t="s">
        <v>227</v>
      </c>
      <c r="S8" s="217" t="s">
        <v>246</v>
      </c>
    </row>
    <row r="9" spans="1:23" ht="12.75" customHeight="1">
      <c r="A9" s="371" t="s">
        <v>178</v>
      </c>
      <c r="B9" s="13" t="s">
        <v>6</v>
      </c>
      <c r="C9" s="180">
        <v>3444842.6</v>
      </c>
      <c r="D9" s="319" t="s">
        <v>228</v>
      </c>
      <c r="E9" s="330">
        <v>3444842.6</v>
      </c>
      <c r="F9" s="306">
        <v>282980.0513130001</v>
      </c>
      <c r="G9" s="79">
        <v>282663.0749859999</v>
      </c>
      <c r="H9" s="79">
        <v>282278.8842859999</v>
      </c>
      <c r="I9" s="79">
        <v>284436.53304300003</v>
      </c>
      <c r="J9" s="79" t="s">
        <v>228</v>
      </c>
      <c r="K9" s="79" t="s">
        <v>228</v>
      </c>
      <c r="L9" s="79" t="s">
        <v>228</v>
      </c>
      <c r="M9" s="79" t="s">
        <v>228</v>
      </c>
      <c r="N9" s="79" t="s">
        <v>228</v>
      </c>
      <c r="O9" s="79" t="s">
        <v>228</v>
      </c>
      <c r="P9" s="79" t="s">
        <v>228</v>
      </c>
      <c r="Q9" s="79" t="s">
        <v>228</v>
      </c>
      <c r="R9" s="500">
        <v>1132358.543628</v>
      </c>
      <c r="S9" s="80">
        <v>32.8711257701005</v>
      </c>
      <c r="U9" s="58"/>
      <c r="W9" s="263"/>
    </row>
    <row r="10" spans="1:23" s="17" customFormat="1" ht="12.75">
      <c r="A10" s="372" t="s">
        <v>73</v>
      </c>
      <c r="B10" s="14" t="s">
        <v>136</v>
      </c>
      <c r="C10" s="181">
        <v>3444842.6</v>
      </c>
      <c r="D10" s="320" t="s">
        <v>228</v>
      </c>
      <c r="E10" s="331">
        <v>3444842.6</v>
      </c>
      <c r="F10" s="110">
        <v>282980.0513130001</v>
      </c>
      <c r="G10" s="81">
        <v>282663.0749859999</v>
      </c>
      <c r="H10" s="81">
        <v>282278.8842859999</v>
      </c>
      <c r="I10" s="81">
        <v>284436.53304300003</v>
      </c>
      <c r="J10" s="81" t="s">
        <v>228</v>
      </c>
      <c r="K10" s="81" t="s">
        <v>228</v>
      </c>
      <c r="L10" s="81" t="s">
        <v>228</v>
      </c>
      <c r="M10" s="81" t="s">
        <v>228</v>
      </c>
      <c r="N10" s="81" t="s">
        <v>228</v>
      </c>
      <c r="O10" s="81" t="s">
        <v>228</v>
      </c>
      <c r="P10" s="81" t="s">
        <v>228</v>
      </c>
      <c r="Q10" s="81" t="s">
        <v>228</v>
      </c>
      <c r="R10" s="279">
        <v>1132358.543628</v>
      </c>
      <c r="S10" s="356">
        <v>32.8711257701005</v>
      </c>
      <c r="T10"/>
      <c r="U10" s="58"/>
      <c r="V10"/>
      <c r="W10"/>
    </row>
    <row r="11" spans="1:23" s="17" customFormat="1" ht="12.75">
      <c r="A11" s="373" t="s">
        <v>74</v>
      </c>
      <c r="B11" s="15" t="s">
        <v>24</v>
      </c>
      <c r="C11" s="182">
        <v>0</v>
      </c>
      <c r="D11" s="321" t="s">
        <v>228</v>
      </c>
      <c r="E11" s="332">
        <v>0</v>
      </c>
      <c r="F11" s="111">
        <v>0</v>
      </c>
      <c r="G11" s="83">
        <v>0</v>
      </c>
      <c r="H11" s="83">
        <v>0</v>
      </c>
      <c r="I11" s="83">
        <v>0</v>
      </c>
      <c r="J11" s="83" t="s">
        <v>228</v>
      </c>
      <c r="K11" s="83" t="s">
        <v>228</v>
      </c>
      <c r="L11" s="83" t="s">
        <v>228</v>
      </c>
      <c r="M11" s="83" t="s">
        <v>228</v>
      </c>
      <c r="N11" s="83" t="s">
        <v>228</v>
      </c>
      <c r="O11" s="83" t="s">
        <v>228</v>
      </c>
      <c r="P11" s="83" t="s">
        <v>228</v>
      </c>
      <c r="Q11" s="83" t="s">
        <v>228</v>
      </c>
      <c r="R11" s="280">
        <v>0</v>
      </c>
      <c r="S11" s="357" t="s">
        <v>182</v>
      </c>
      <c r="T11"/>
      <c r="U11" s="58"/>
      <c r="V11"/>
      <c r="W11"/>
    </row>
    <row r="12" spans="1:21" ht="12.75">
      <c r="A12" s="374" t="s">
        <v>67</v>
      </c>
      <c r="B12" s="16" t="s">
        <v>5</v>
      </c>
      <c r="C12" s="183">
        <v>680532.2</v>
      </c>
      <c r="D12" s="322" t="s">
        <v>228</v>
      </c>
      <c r="E12" s="333">
        <v>680532.2</v>
      </c>
      <c r="F12" s="112">
        <v>57387.338045000004</v>
      </c>
      <c r="G12" s="85">
        <v>57124.954089</v>
      </c>
      <c r="H12" s="85">
        <v>55436.40732900002</v>
      </c>
      <c r="I12" s="85">
        <v>55216.35323399998</v>
      </c>
      <c r="J12" s="85" t="s">
        <v>228</v>
      </c>
      <c r="K12" s="85" t="s">
        <v>228</v>
      </c>
      <c r="L12" s="85" t="s">
        <v>228</v>
      </c>
      <c r="M12" s="85" t="s">
        <v>228</v>
      </c>
      <c r="N12" s="85" t="s">
        <v>228</v>
      </c>
      <c r="O12" s="85" t="s">
        <v>228</v>
      </c>
      <c r="P12" s="85" t="s">
        <v>228</v>
      </c>
      <c r="Q12" s="85" t="s">
        <v>228</v>
      </c>
      <c r="R12" s="283">
        <v>225165.052697</v>
      </c>
      <c r="S12" s="358">
        <v>33.08661260951355</v>
      </c>
      <c r="U12" s="58"/>
    </row>
    <row r="13" spans="1:23" s="17" customFormat="1" ht="12.75">
      <c r="A13" s="372" t="s">
        <v>158</v>
      </c>
      <c r="B13" s="14" t="s">
        <v>189</v>
      </c>
      <c r="C13" s="181">
        <v>68235.5</v>
      </c>
      <c r="D13" s="320" t="s">
        <v>228</v>
      </c>
      <c r="E13" s="331">
        <v>68235.5</v>
      </c>
      <c r="F13" s="110">
        <v>5492.152101</v>
      </c>
      <c r="G13" s="81">
        <v>5845.003022000001</v>
      </c>
      <c r="H13" s="81">
        <v>5123.053361999999</v>
      </c>
      <c r="I13" s="81">
        <v>5188.344386999997</v>
      </c>
      <c r="J13" s="81" t="s">
        <v>228</v>
      </c>
      <c r="K13" s="81" t="s">
        <v>228</v>
      </c>
      <c r="L13" s="81" t="s">
        <v>228</v>
      </c>
      <c r="M13" s="81" t="s">
        <v>228</v>
      </c>
      <c r="N13" s="81" t="s">
        <v>228</v>
      </c>
      <c r="O13" s="81" t="s">
        <v>228</v>
      </c>
      <c r="P13" s="81" t="s">
        <v>228</v>
      </c>
      <c r="Q13" s="81" t="s">
        <v>228</v>
      </c>
      <c r="R13" s="279">
        <v>21648.552871999997</v>
      </c>
      <c r="S13" s="356">
        <v>31.72623175912831</v>
      </c>
      <c r="T13"/>
      <c r="U13" s="58"/>
      <c r="V13"/>
      <c r="W13"/>
    </row>
    <row r="14" spans="1:22" s="17" customFormat="1" ht="12.75">
      <c r="A14" s="372" t="s">
        <v>75</v>
      </c>
      <c r="B14" s="14" t="s">
        <v>194</v>
      </c>
      <c r="C14" s="181">
        <v>126128</v>
      </c>
      <c r="D14" s="320" t="s">
        <v>228</v>
      </c>
      <c r="E14" s="331">
        <v>126128</v>
      </c>
      <c r="F14" s="110">
        <v>12291.569485000002</v>
      </c>
      <c r="G14" s="81">
        <v>10558.17619</v>
      </c>
      <c r="H14" s="81">
        <v>10168.845425999996</v>
      </c>
      <c r="I14" s="81">
        <v>9704.381843000003</v>
      </c>
      <c r="J14" s="81" t="s">
        <v>228</v>
      </c>
      <c r="K14" s="81" t="s">
        <v>228</v>
      </c>
      <c r="L14" s="81" t="s">
        <v>228</v>
      </c>
      <c r="M14" s="81" t="s">
        <v>228</v>
      </c>
      <c r="N14" s="81" t="s">
        <v>228</v>
      </c>
      <c r="O14" s="81" t="s">
        <v>228</v>
      </c>
      <c r="P14" s="81" t="s">
        <v>228</v>
      </c>
      <c r="Q14" s="81" t="s">
        <v>228</v>
      </c>
      <c r="R14" s="279">
        <v>42722.972944</v>
      </c>
      <c r="S14" s="356">
        <v>33.87271101103641</v>
      </c>
      <c r="T14"/>
      <c r="U14" s="58"/>
      <c r="V14"/>
    </row>
    <row r="15" spans="1:23" s="17" customFormat="1" ht="12.75">
      <c r="A15" s="372" t="s">
        <v>76</v>
      </c>
      <c r="B15" s="14" t="s">
        <v>195</v>
      </c>
      <c r="C15" s="181">
        <v>190127.3</v>
      </c>
      <c r="D15" s="320" t="s">
        <v>228</v>
      </c>
      <c r="E15" s="331">
        <v>190127.3</v>
      </c>
      <c r="F15" s="110">
        <v>15125.030194</v>
      </c>
      <c r="G15" s="81">
        <v>16247.489974999999</v>
      </c>
      <c r="H15" s="81">
        <v>15717.036448000003</v>
      </c>
      <c r="I15" s="81">
        <v>15888.136954999994</v>
      </c>
      <c r="J15" s="81" t="s">
        <v>228</v>
      </c>
      <c r="K15" s="81" t="s">
        <v>228</v>
      </c>
      <c r="L15" s="81" t="s">
        <v>228</v>
      </c>
      <c r="M15" s="81" t="s">
        <v>228</v>
      </c>
      <c r="N15" s="81" t="s">
        <v>228</v>
      </c>
      <c r="O15" s="81" t="s">
        <v>228</v>
      </c>
      <c r="P15" s="81" t="s">
        <v>228</v>
      </c>
      <c r="Q15" s="81" t="s">
        <v>228</v>
      </c>
      <c r="R15" s="279">
        <v>62977.693572</v>
      </c>
      <c r="S15" s="356">
        <v>33.12396145740249</v>
      </c>
      <c r="T15"/>
      <c r="U15" s="58"/>
      <c r="V15"/>
      <c r="W15"/>
    </row>
    <row r="16" spans="1:23" s="17" customFormat="1" ht="12.75">
      <c r="A16" s="372" t="s">
        <v>179</v>
      </c>
      <c r="B16" s="14" t="s">
        <v>196</v>
      </c>
      <c r="C16" s="181">
        <v>286766.4</v>
      </c>
      <c r="D16" s="320" t="s">
        <v>228</v>
      </c>
      <c r="E16" s="331">
        <v>286766.4</v>
      </c>
      <c r="F16" s="110">
        <v>23705.858416000003</v>
      </c>
      <c r="G16" s="81">
        <v>23703.402299999994</v>
      </c>
      <c r="H16" s="81">
        <v>23654.805929000002</v>
      </c>
      <c r="I16" s="81">
        <v>23672.937865</v>
      </c>
      <c r="J16" s="81" t="s">
        <v>228</v>
      </c>
      <c r="K16" s="81" t="s">
        <v>228</v>
      </c>
      <c r="L16" s="81" t="s">
        <v>228</v>
      </c>
      <c r="M16" s="81" t="s">
        <v>228</v>
      </c>
      <c r="N16" s="81" t="s">
        <v>228</v>
      </c>
      <c r="O16" s="81" t="s">
        <v>228</v>
      </c>
      <c r="P16" s="81" t="s">
        <v>228</v>
      </c>
      <c r="Q16" s="81" t="s">
        <v>228</v>
      </c>
      <c r="R16" s="279">
        <v>94737.00451</v>
      </c>
      <c r="S16" s="356">
        <v>33.03629871212247</v>
      </c>
      <c r="T16"/>
      <c r="U16" s="58"/>
      <c r="V16"/>
      <c r="W16"/>
    </row>
    <row r="17" spans="1:23" s="17" customFormat="1" ht="12.75">
      <c r="A17" s="373" t="s">
        <v>159</v>
      </c>
      <c r="B17" s="15" t="s">
        <v>197</v>
      </c>
      <c r="C17" s="182">
        <v>9275</v>
      </c>
      <c r="D17" s="321" t="s">
        <v>228</v>
      </c>
      <c r="E17" s="332">
        <v>9275</v>
      </c>
      <c r="F17" s="110">
        <v>772.7278490000001</v>
      </c>
      <c r="G17" s="83">
        <v>770.8826020000001</v>
      </c>
      <c r="H17" s="83">
        <v>772.666164</v>
      </c>
      <c r="I17" s="83">
        <v>762.5521839999997</v>
      </c>
      <c r="J17" s="83" t="s">
        <v>228</v>
      </c>
      <c r="K17" s="83" t="s">
        <v>228</v>
      </c>
      <c r="L17" s="83" t="s">
        <v>228</v>
      </c>
      <c r="M17" s="83" t="s">
        <v>228</v>
      </c>
      <c r="N17" s="83" t="s">
        <v>228</v>
      </c>
      <c r="O17" s="83" t="s">
        <v>228</v>
      </c>
      <c r="P17" s="83" t="s">
        <v>228</v>
      </c>
      <c r="Q17" s="83" t="s">
        <v>228</v>
      </c>
      <c r="R17" s="280">
        <v>3078.828799</v>
      </c>
      <c r="S17" s="357">
        <v>33.19491966576819</v>
      </c>
      <c r="T17"/>
      <c r="U17" s="58"/>
      <c r="V17"/>
      <c r="W17"/>
    </row>
    <row r="18" spans="1:21" ht="12.75">
      <c r="A18" s="374" t="s">
        <v>204</v>
      </c>
      <c r="B18" s="16" t="s">
        <v>190</v>
      </c>
      <c r="C18" s="183">
        <v>1740363</v>
      </c>
      <c r="D18" s="322" t="s">
        <v>228</v>
      </c>
      <c r="E18" s="333">
        <v>1741622.413296</v>
      </c>
      <c r="F18" s="418">
        <v>134790.97255900002</v>
      </c>
      <c r="G18" s="85">
        <v>138714.403245</v>
      </c>
      <c r="H18" s="85">
        <v>144778.15212000004</v>
      </c>
      <c r="I18" s="85">
        <v>146617.02138899988</v>
      </c>
      <c r="J18" s="85" t="s">
        <v>228</v>
      </c>
      <c r="K18" s="85" t="s">
        <v>228</v>
      </c>
      <c r="L18" s="85" t="s">
        <v>228</v>
      </c>
      <c r="M18" s="85" t="s">
        <v>228</v>
      </c>
      <c r="N18" s="85" t="s">
        <v>228</v>
      </c>
      <c r="O18" s="85" t="s">
        <v>228</v>
      </c>
      <c r="P18" s="85" t="s">
        <v>228</v>
      </c>
      <c r="Q18" s="85" t="s">
        <v>228</v>
      </c>
      <c r="R18" s="283">
        <v>564900.5493129999</v>
      </c>
      <c r="S18" s="358">
        <v>32.43530543706843</v>
      </c>
      <c r="U18" s="58"/>
    </row>
    <row r="19" spans="1:24" s="17" customFormat="1" ht="12.75" customHeight="1">
      <c r="A19" s="372" t="s">
        <v>183</v>
      </c>
      <c r="B19" s="14" t="s">
        <v>191</v>
      </c>
      <c r="C19" s="181">
        <v>1273763.5</v>
      </c>
      <c r="D19" s="320" t="s">
        <v>228</v>
      </c>
      <c r="E19" s="331">
        <v>1275022.913296</v>
      </c>
      <c r="F19" s="110">
        <v>99249.47997</v>
      </c>
      <c r="G19" s="81">
        <v>97642.78292700001</v>
      </c>
      <c r="H19" s="81">
        <v>106158.84657400008</v>
      </c>
      <c r="I19" s="81">
        <v>105569.44242099987</v>
      </c>
      <c r="J19" s="81" t="s">
        <v>228</v>
      </c>
      <c r="K19" s="81" t="s">
        <v>228</v>
      </c>
      <c r="L19" s="81" t="s">
        <v>228</v>
      </c>
      <c r="M19" s="81" t="s">
        <v>228</v>
      </c>
      <c r="N19" s="81" t="s">
        <v>228</v>
      </c>
      <c r="O19" s="81" t="s">
        <v>228</v>
      </c>
      <c r="P19" s="81" t="s">
        <v>228</v>
      </c>
      <c r="Q19" s="81" t="s">
        <v>228</v>
      </c>
      <c r="R19" s="279">
        <v>408620.55189199996</v>
      </c>
      <c r="S19" s="356">
        <v>32.04809479350412</v>
      </c>
      <c r="T19"/>
      <c r="U19" s="58"/>
      <c r="V19"/>
      <c r="W19" s="263"/>
      <c r="X19" s="272"/>
    </row>
    <row r="20" spans="1:23" s="17" customFormat="1" ht="12.75">
      <c r="A20" s="372" t="s">
        <v>77</v>
      </c>
      <c r="B20" s="14" t="s">
        <v>51</v>
      </c>
      <c r="C20" s="181">
        <v>362325.6</v>
      </c>
      <c r="D20" s="320" t="s">
        <v>228</v>
      </c>
      <c r="E20" s="331">
        <v>362325.6</v>
      </c>
      <c r="F20" s="110">
        <v>28995.414608</v>
      </c>
      <c r="G20" s="81">
        <v>32323.143029000006</v>
      </c>
      <c r="H20" s="81">
        <v>30705.631135999996</v>
      </c>
      <c r="I20" s="81">
        <v>32300.440127999987</v>
      </c>
      <c r="J20" s="81" t="s">
        <v>228</v>
      </c>
      <c r="K20" s="81" t="s">
        <v>228</v>
      </c>
      <c r="L20" s="81" t="s">
        <v>228</v>
      </c>
      <c r="M20" s="81" t="s">
        <v>228</v>
      </c>
      <c r="N20" s="81" t="s">
        <v>228</v>
      </c>
      <c r="O20" s="81" t="s">
        <v>228</v>
      </c>
      <c r="P20" s="81" t="s">
        <v>228</v>
      </c>
      <c r="Q20" s="81" t="s">
        <v>228</v>
      </c>
      <c r="R20" s="279">
        <v>124324.62890099999</v>
      </c>
      <c r="S20" s="356">
        <v>34.312957434142106</v>
      </c>
      <c r="T20"/>
      <c r="U20" s="58"/>
      <c r="V20"/>
      <c r="W20"/>
    </row>
    <row r="21" spans="1:23" s="17" customFormat="1" ht="12.75">
      <c r="A21" s="372" t="s">
        <v>78</v>
      </c>
      <c r="B21" s="14" t="s">
        <v>52</v>
      </c>
      <c r="C21" s="181">
        <v>69729.5</v>
      </c>
      <c r="D21" s="320" t="s">
        <v>228</v>
      </c>
      <c r="E21" s="331">
        <v>69729.5</v>
      </c>
      <c r="F21" s="110">
        <v>4844.605366999999</v>
      </c>
      <c r="G21" s="81">
        <v>6225.669607000001</v>
      </c>
      <c r="H21" s="81">
        <v>5762.403771000001</v>
      </c>
      <c r="I21" s="81">
        <v>6153.628399999998</v>
      </c>
      <c r="J21" s="81" t="s">
        <v>228</v>
      </c>
      <c r="K21" s="81" t="s">
        <v>228</v>
      </c>
      <c r="L21" s="81" t="s">
        <v>228</v>
      </c>
      <c r="M21" s="81" t="s">
        <v>228</v>
      </c>
      <c r="N21" s="81" t="s">
        <v>228</v>
      </c>
      <c r="O21" s="81" t="s">
        <v>228</v>
      </c>
      <c r="P21" s="81" t="s">
        <v>228</v>
      </c>
      <c r="Q21" s="81" t="s">
        <v>228</v>
      </c>
      <c r="R21" s="279">
        <v>22986.307145</v>
      </c>
      <c r="S21" s="356">
        <v>32.964967689428434</v>
      </c>
      <c r="T21"/>
      <c r="U21" s="58"/>
      <c r="V21"/>
      <c r="W21"/>
    </row>
    <row r="22" spans="1:23" s="75" customFormat="1" ht="12.75">
      <c r="A22" s="372" t="s">
        <v>173</v>
      </c>
      <c r="B22" s="14" t="s">
        <v>192</v>
      </c>
      <c r="C22" s="181">
        <v>29544.4</v>
      </c>
      <c r="D22" s="320" t="s">
        <v>228</v>
      </c>
      <c r="E22" s="331">
        <v>29544.4</v>
      </c>
      <c r="F22" s="110">
        <v>1701.472614</v>
      </c>
      <c r="G22" s="81">
        <v>2522.8076820000006</v>
      </c>
      <c r="H22" s="81">
        <v>2151.2706390000003</v>
      </c>
      <c r="I22" s="81">
        <v>2593.510439999998</v>
      </c>
      <c r="J22" s="81" t="s">
        <v>228</v>
      </c>
      <c r="K22" s="81" t="s">
        <v>228</v>
      </c>
      <c r="L22" s="81" t="s">
        <v>228</v>
      </c>
      <c r="M22" s="81" t="s">
        <v>228</v>
      </c>
      <c r="N22" s="81" t="s">
        <v>228</v>
      </c>
      <c r="O22" s="81" t="s">
        <v>228</v>
      </c>
      <c r="P22" s="81" t="s">
        <v>228</v>
      </c>
      <c r="Q22" s="81" t="s">
        <v>228</v>
      </c>
      <c r="R22" s="279">
        <v>8969.061375</v>
      </c>
      <c r="S22" s="356">
        <v>30.357906659129984</v>
      </c>
      <c r="T22" s="201"/>
      <c r="U22" s="189"/>
      <c r="V22" s="201"/>
      <c r="W22" s="201"/>
    </row>
    <row r="23" spans="1:23" s="75" customFormat="1" ht="12.75">
      <c r="A23" s="372" t="s">
        <v>151</v>
      </c>
      <c r="B23" s="15" t="s">
        <v>193</v>
      </c>
      <c r="C23" s="182">
        <v>5000</v>
      </c>
      <c r="D23" s="321" t="s">
        <v>228</v>
      </c>
      <c r="E23" s="332">
        <v>5000</v>
      </c>
      <c r="F23" s="111">
        <v>0</v>
      </c>
      <c r="G23" s="83">
        <v>0</v>
      </c>
      <c r="H23" s="83">
        <v>0</v>
      </c>
      <c r="I23" s="83">
        <v>0</v>
      </c>
      <c r="J23" s="83" t="s">
        <v>228</v>
      </c>
      <c r="K23" s="83" t="s">
        <v>228</v>
      </c>
      <c r="L23" s="83" t="s">
        <v>228</v>
      </c>
      <c r="M23" s="83" t="s">
        <v>228</v>
      </c>
      <c r="N23" s="83" t="s">
        <v>228</v>
      </c>
      <c r="O23" s="83" t="s">
        <v>228</v>
      </c>
      <c r="P23" s="83" t="s">
        <v>228</v>
      </c>
      <c r="Q23" s="83" t="s">
        <v>228</v>
      </c>
      <c r="R23" s="280">
        <v>0</v>
      </c>
      <c r="S23" s="357">
        <v>0</v>
      </c>
      <c r="T23" s="201"/>
      <c r="U23" s="189"/>
      <c r="V23" s="201"/>
      <c r="W23" s="201"/>
    </row>
    <row r="24" spans="1:21" ht="12.75">
      <c r="A24" s="398" t="s">
        <v>68</v>
      </c>
      <c r="B24" s="16" t="s">
        <v>2</v>
      </c>
      <c r="C24" s="183">
        <v>20849.8</v>
      </c>
      <c r="D24" s="322" t="s">
        <v>228</v>
      </c>
      <c r="E24" s="333">
        <v>20849.8</v>
      </c>
      <c r="F24" s="112">
        <v>1282.7786729999998</v>
      </c>
      <c r="G24" s="85">
        <v>2395.672383</v>
      </c>
      <c r="H24" s="85">
        <v>1510.9752649999991</v>
      </c>
      <c r="I24" s="85">
        <v>1293.8055300000015</v>
      </c>
      <c r="J24" s="85" t="s">
        <v>228</v>
      </c>
      <c r="K24" s="85" t="s">
        <v>228</v>
      </c>
      <c r="L24" s="85" t="s">
        <v>228</v>
      </c>
      <c r="M24" s="85" t="s">
        <v>228</v>
      </c>
      <c r="N24" s="85" t="s">
        <v>228</v>
      </c>
      <c r="O24" s="85" t="s">
        <v>228</v>
      </c>
      <c r="P24" s="85" t="s">
        <v>228</v>
      </c>
      <c r="Q24" s="85" t="s">
        <v>228</v>
      </c>
      <c r="R24" s="283">
        <v>6483.2318510000005</v>
      </c>
      <c r="S24" s="358">
        <v>31.094935447822046</v>
      </c>
      <c r="U24" s="58"/>
    </row>
    <row r="25" spans="1:23" s="17" customFormat="1" ht="12.75">
      <c r="A25" s="372" t="s">
        <v>73</v>
      </c>
      <c r="B25" s="14" t="s">
        <v>136</v>
      </c>
      <c r="C25" s="181">
        <v>6162</v>
      </c>
      <c r="D25" s="320" t="s">
        <v>228</v>
      </c>
      <c r="E25" s="331">
        <v>6162</v>
      </c>
      <c r="F25" s="110">
        <v>584.656175</v>
      </c>
      <c r="G25" s="81">
        <v>339.7423890000001</v>
      </c>
      <c r="H25" s="81">
        <v>619.3766409999996</v>
      </c>
      <c r="I25" s="81">
        <v>428.5566690000003</v>
      </c>
      <c r="J25" s="81" t="s">
        <v>228</v>
      </c>
      <c r="K25" s="81" t="s">
        <v>228</v>
      </c>
      <c r="L25" s="81" t="s">
        <v>228</v>
      </c>
      <c r="M25" s="81" t="s">
        <v>228</v>
      </c>
      <c r="N25" s="81" t="s">
        <v>228</v>
      </c>
      <c r="O25" s="81" t="s">
        <v>228</v>
      </c>
      <c r="P25" s="81" t="s">
        <v>228</v>
      </c>
      <c r="Q25" s="81" t="s">
        <v>228</v>
      </c>
      <c r="R25" s="279">
        <v>1972.331874</v>
      </c>
      <c r="S25" s="356">
        <v>32.007982375851995</v>
      </c>
      <c r="T25"/>
      <c r="U25" s="58"/>
      <c r="V25"/>
      <c r="W25"/>
    </row>
    <row r="26" spans="1:23" s="17" customFormat="1" ht="12.75">
      <c r="A26" s="373" t="s">
        <v>74</v>
      </c>
      <c r="B26" s="15" t="s">
        <v>24</v>
      </c>
      <c r="C26" s="182">
        <v>14687.8</v>
      </c>
      <c r="D26" s="321" t="s">
        <v>228</v>
      </c>
      <c r="E26" s="332">
        <v>14687.8</v>
      </c>
      <c r="F26" s="111">
        <v>698.122498</v>
      </c>
      <c r="G26" s="83">
        <v>2055.929994</v>
      </c>
      <c r="H26" s="83">
        <v>891.5986239999993</v>
      </c>
      <c r="I26" s="83">
        <v>865.2488610000009</v>
      </c>
      <c r="J26" s="83" t="s">
        <v>228</v>
      </c>
      <c r="K26" s="83" t="s">
        <v>228</v>
      </c>
      <c r="L26" s="83" t="s">
        <v>228</v>
      </c>
      <c r="M26" s="83" t="s">
        <v>228</v>
      </c>
      <c r="N26" s="83" t="s">
        <v>228</v>
      </c>
      <c r="O26" s="83" t="s">
        <v>228</v>
      </c>
      <c r="P26" s="83" t="s">
        <v>228</v>
      </c>
      <c r="Q26" s="83" t="s">
        <v>228</v>
      </c>
      <c r="R26" s="280">
        <v>4510.899977</v>
      </c>
      <c r="S26" s="357">
        <v>30.71188317515217</v>
      </c>
      <c r="T26"/>
      <c r="U26" s="58"/>
      <c r="V26"/>
      <c r="W26"/>
    </row>
    <row r="27" spans="1:21" ht="12.75">
      <c r="A27" s="374" t="s">
        <v>160</v>
      </c>
      <c r="B27" s="16" t="s">
        <v>145</v>
      </c>
      <c r="C27" s="183">
        <v>15</v>
      </c>
      <c r="D27" s="322" t="s">
        <v>228</v>
      </c>
      <c r="E27" s="333">
        <v>15</v>
      </c>
      <c r="F27" s="112">
        <v>0</v>
      </c>
      <c r="G27" s="85">
        <v>0.11508</v>
      </c>
      <c r="H27" s="85">
        <v>0.16760099999999994</v>
      </c>
      <c r="I27" s="85">
        <v>0.5775680000000001</v>
      </c>
      <c r="J27" s="85" t="s">
        <v>228</v>
      </c>
      <c r="K27" s="85" t="s">
        <v>228</v>
      </c>
      <c r="L27" s="85" t="s">
        <v>228</v>
      </c>
      <c r="M27" s="85" t="s">
        <v>228</v>
      </c>
      <c r="N27" s="85" t="s">
        <v>228</v>
      </c>
      <c r="O27" s="85" t="s">
        <v>228</v>
      </c>
      <c r="P27" s="85" t="s">
        <v>228</v>
      </c>
      <c r="Q27" s="85" t="s">
        <v>228</v>
      </c>
      <c r="R27" s="283">
        <v>0.860249</v>
      </c>
      <c r="S27" s="358">
        <v>5.734993333333334</v>
      </c>
      <c r="U27" s="58"/>
    </row>
    <row r="28" spans="1:23" s="17" customFormat="1" ht="12.75">
      <c r="A28" s="372" t="s">
        <v>73</v>
      </c>
      <c r="B28" s="14" t="s">
        <v>136</v>
      </c>
      <c r="C28" s="181">
        <v>3</v>
      </c>
      <c r="D28" s="320" t="s">
        <v>228</v>
      </c>
      <c r="E28" s="331">
        <v>3</v>
      </c>
      <c r="F28" s="110">
        <v>0</v>
      </c>
      <c r="G28" s="81">
        <v>0</v>
      </c>
      <c r="H28" s="81">
        <v>0.163207</v>
      </c>
      <c r="I28" s="81">
        <v>0.30832800000000005</v>
      </c>
      <c r="J28" s="81" t="s">
        <v>228</v>
      </c>
      <c r="K28" s="81" t="s">
        <v>228</v>
      </c>
      <c r="L28" s="81" t="s">
        <v>228</v>
      </c>
      <c r="M28" s="81" t="s">
        <v>228</v>
      </c>
      <c r="N28" s="81" t="s">
        <v>228</v>
      </c>
      <c r="O28" s="81" t="s">
        <v>228</v>
      </c>
      <c r="P28" s="81" t="s">
        <v>228</v>
      </c>
      <c r="Q28" s="81" t="s">
        <v>228</v>
      </c>
      <c r="R28" s="279">
        <v>0.47153500000000004</v>
      </c>
      <c r="S28" s="356">
        <v>15.717833333333333</v>
      </c>
      <c r="T28"/>
      <c r="U28" s="58"/>
      <c r="V28"/>
      <c r="W28"/>
    </row>
    <row r="29" spans="1:23" s="17" customFormat="1" ht="12.75">
      <c r="A29" s="373" t="s">
        <v>74</v>
      </c>
      <c r="B29" s="15" t="s">
        <v>24</v>
      </c>
      <c r="C29" s="182">
        <v>12</v>
      </c>
      <c r="D29" s="321" t="s">
        <v>228</v>
      </c>
      <c r="E29" s="332">
        <v>12</v>
      </c>
      <c r="F29" s="111">
        <v>0</v>
      </c>
      <c r="G29" s="83">
        <v>0.11508</v>
      </c>
      <c r="H29" s="83">
        <v>0.004393999999999995</v>
      </c>
      <c r="I29" s="83">
        <v>0.26924000000000003</v>
      </c>
      <c r="J29" s="83" t="s">
        <v>228</v>
      </c>
      <c r="K29" s="83" t="s">
        <v>228</v>
      </c>
      <c r="L29" s="83" t="s">
        <v>228</v>
      </c>
      <c r="M29" s="83" t="s">
        <v>228</v>
      </c>
      <c r="N29" s="83" t="s">
        <v>228</v>
      </c>
      <c r="O29" s="83" t="s">
        <v>228</v>
      </c>
      <c r="P29" s="83" t="s">
        <v>228</v>
      </c>
      <c r="Q29" s="83" t="s">
        <v>228</v>
      </c>
      <c r="R29" s="280">
        <v>0.388714</v>
      </c>
      <c r="S29" s="357">
        <v>3.2392833333333337</v>
      </c>
      <c r="T29"/>
      <c r="U29" s="58"/>
      <c r="V29"/>
      <c r="W29"/>
    </row>
    <row r="30" spans="1:21" ht="12.75">
      <c r="A30" s="374" t="s">
        <v>214</v>
      </c>
      <c r="B30" s="16" t="s">
        <v>213</v>
      </c>
      <c r="C30" s="183">
        <v>6473.2</v>
      </c>
      <c r="D30" s="322" t="s">
        <v>228</v>
      </c>
      <c r="E30" s="333">
        <v>8814.540743000001</v>
      </c>
      <c r="F30" s="112">
        <v>601.3123150000001</v>
      </c>
      <c r="G30" s="85">
        <v>481.548499</v>
      </c>
      <c r="H30" s="85">
        <v>510.034762</v>
      </c>
      <c r="I30" s="85">
        <v>1101.6259549999997</v>
      </c>
      <c r="J30" s="85" t="s">
        <v>228</v>
      </c>
      <c r="K30" s="85" t="s">
        <v>228</v>
      </c>
      <c r="L30" s="85" t="s">
        <v>228</v>
      </c>
      <c r="M30" s="85" t="s">
        <v>228</v>
      </c>
      <c r="N30" s="85" t="s">
        <v>228</v>
      </c>
      <c r="O30" s="85" t="s">
        <v>228</v>
      </c>
      <c r="P30" s="85" t="s">
        <v>228</v>
      </c>
      <c r="Q30" s="85" t="s">
        <v>228</v>
      </c>
      <c r="R30" s="283">
        <v>2694.521531</v>
      </c>
      <c r="S30" s="358">
        <v>30.569051860584263</v>
      </c>
      <c r="U30" s="58"/>
    </row>
    <row r="31" spans="1:23" s="17" customFormat="1" ht="12.75">
      <c r="A31" s="372" t="s">
        <v>73</v>
      </c>
      <c r="B31" s="14" t="s">
        <v>136</v>
      </c>
      <c r="C31" s="181">
        <v>0</v>
      </c>
      <c r="D31" s="320" t="s">
        <v>228</v>
      </c>
      <c r="E31" s="331">
        <v>0</v>
      </c>
      <c r="F31" s="110">
        <v>0</v>
      </c>
      <c r="G31" s="81">
        <v>0</v>
      </c>
      <c r="H31" s="81">
        <v>0</v>
      </c>
      <c r="I31" s="81">
        <v>0</v>
      </c>
      <c r="J31" s="81" t="s">
        <v>228</v>
      </c>
      <c r="K31" s="81" t="s">
        <v>228</v>
      </c>
      <c r="L31" s="81" t="s">
        <v>228</v>
      </c>
      <c r="M31" s="81" t="s">
        <v>228</v>
      </c>
      <c r="N31" s="81" t="s">
        <v>228</v>
      </c>
      <c r="O31" s="81" t="s">
        <v>228</v>
      </c>
      <c r="P31" s="81" t="s">
        <v>228</v>
      </c>
      <c r="Q31" s="81" t="s">
        <v>228</v>
      </c>
      <c r="R31" s="279">
        <v>0</v>
      </c>
      <c r="S31" s="356" t="s">
        <v>182</v>
      </c>
      <c r="T31"/>
      <c r="U31" s="58"/>
      <c r="V31"/>
      <c r="W31"/>
    </row>
    <row r="32" spans="1:23" s="17" customFormat="1" ht="12.75">
      <c r="A32" s="373" t="s">
        <v>74</v>
      </c>
      <c r="B32" s="15" t="s">
        <v>24</v>
      </c>
      <c r="C32" s="182">
        <v>6473.2</v>
      </c>
      <c r="D32" s="321" t="s">
        <v>228</v>
      </c>
      <c r="E32" s="332">
        <v>8814.540743000001</v>
      </c>
      <c r="F32" s="111">
        <v>601.3123150000001</v>
      </c>
      <c r="G32" s="83">
        <v>481.548499</v>
      </c>
      <c r="H32" s="83">
        <v>510.034762</v>
      </c>
      <c r="I32" s="83">
        <v>1101.6259549999997</v>
      </c>
      <c r="J32" s="83" t="s">
        <v>228</v>
      </c>
      <c r="K32" s="83" t="s">
        <v>228</v>
      </c>
      <c r="L32" s="83" t="s">
        <v>228</v>
      </c>
      <c r="M32" s="83" t="s">
        <v>228</v>
      </c>
      <c r="N32" s="83" t="s">
        <v>228</v>
      </c>
      <c r="O32" s="83" t="s">
        <v>228</v>
      </c>
      <c r="P32" s="83" t="s">
        <v>228</v>
      </c>
      <c r="Q32" s="83" t="s">
        <v>228</v>
      </c>
      <c r="R32" s="280">
        <v>2694.521531</v>
      </c>
      <c r="S32" s="357">
        <v>30.569051860584263</v>
      </c>
      <c r="T32"/>
      <c r="U32" s="58"/>
      <c r="V32"/>
      <c r="W32"/>
    </row>
    <row r="33" spans="1:22" ht="12.75">
      <c r="A33" s="375" t="s">
        <v>161</v>
      </c>
      <c r="B33" s="41" t="s">
        <v>29</v>
      </c>
      <c r="C33" s="188">
        <v>5893075.800000001</v>
      </c>
      <c r="D33" s="323" t="s">
        <v>228</v>
      </c>
      <c r="E33" s="334">
        <v>5896676.554039</v>
      </c>
      <c r="F33" s="113">
        <v>477042.45290500013</v>
      </c>
      <c r="G33" s="114">
        <v>481379.7682819999</v>
      </c>
      <c r="H33" s="114">
        <v>484514.6213629999</v>
      </c>
      <c r="I33" s="114">
        <v>488665.91671899986</v>
      </c>
      <c r="J33" s="114" t="s">
        <v>228</v>
      </c>
      <c r="K33" s="114" t="s">
        <v>228</v>
      </c>
      <c r="L33" s="114" t="s">
        <v>228</v>
      </c>
      <c r="M33" s="114" t="s">
        <v>228</v>
      </c>
      <c r="N33" s="114" t="s">
        <v>228</v>
      </c>
      <c r="O33" s="114" t="s">
        <v>228</v>
      </c>
      <c r="P33" s="114" t="s">
        <v>228</v>
      </c>
      <c r="Q33" s="114" t="s">
        <v>228</v>
      </c>
      <c r="R33" s="282">
        <v>1931602.7592689998</v>
      </c>
      <c r="S33" s="359">
        <v>32.75748197424743</v>
      </c>
      <c r="U33" s="58"/>
      <c r="V33" s="263"/>
    </row>
    <row r="34" spans="1:27" s="17" customFormat="1" ht="12.75">
      <c r="A34" s="376" t="s">
        <v>73</v>
      </c>
      <c r="B34" s="39" t="s">
        <v>136</v>
      </c>
      <c r="C34" s="181">
        <v>3451007.6</v>
      </c>
      <c r="D34" s="320" t="s">
        <v>228</v>
      </c>
      <c r="E34" s="331">
        <v>3451007.6</v>
      </c>
      <c r="F34" s="110">
        <v>283564.7074880001</v>
      </c>
      <c r="G34" s="81">
        <v>283002.8173749999</v>
      </c>
      <c r="H34" s="81">
        <v>282898.42413399986</v>
      </c>
      <c r="I34" s="81">
        <v>284865.39804</v>
      </c>
      <c r="J34" s="81" t="s">
        <v>228</v>
      </c>
      <c r="K34" s="81" t="s">
        <v>228</v>
      </c>
      <c r="L34" s="81" t="s">
        <v>228</v>
      </c>
      <c r="M34" s="81" t="s">
        <v>228</v>
      </c>
      <c r="N34" s="81" t="s">
        <v>228</v>
      </c>
      <c r="O34" s="81" t="s">
        <v>228</v>
      </c>
      <c r="P34" s="81" t="s">
        <v>228</v>
      </c>
      <c r="Q34" s="81" t="s">
        <v>228</v>
      </c>
      <c r="R34" s="279">
        <v>1134331.3470369999</v>
      </c>
      <c r="S34" s="356">
        <v>32.869569659510454</v>
      </c>
      <c r="T34"/>
      <c r="U34" s="58"/>
      <c r="V34"/>
      <c r="W34"/>
      <c r="Z34" s="270"/>
      <c r="AA34" s="271"/>
    </row>
    <row r="35" spans="1:27" s="17" customFormat="1" ht="12.75">
      <c r="A35" s="377" t="s">
        <v>74</v>
      </c>
      <c r="B35" s="40" t="s">
        <v>137</v>
      </c>
      <c r="C35" s="182">
        <v>2442068.2</v>
      </c>
      <c r="D35" s="321" t="s">
        <v>228</v>
      </c>
      <c r="E35" s="332">
        <v>2445668.954039</v>
      </c>
      <c r="F35" s="111">
        <v>193477.74541700003</v>
      </c>
      <c r="G35" s="83">
        <v>198376.950907</v>
      </c>
      <c r="H35" s="83">
        <v>201616.19722900004</v>
      </c>
      <c r="I35" s="83">
        <v>203800.51867899986</v>
      </c>
      <c r="J35" s="83" t="s">
        <v>228</v>
      </c>
      <c r="K35" s="83" t="s">
        <v>228</v>
      </c>
      <c r="L35" s="83" t="s">
        <v>228</v>
      </c>
      <c r="M35" s="83" t="s">
        <v>228</v>
      </c>
      <c r="N35" s="83" t="s">
        <v>228</v>
      </c>
      <c r="O35" s="83" t="s">
        <v>228</v>
      </c>
      <c r="P35" s="83" t="s">
        <v>228</v>
      </c>
      <c r="Q35" s="83" t="s">
        <v>228</v>
      </c>
      <c r="R35" s="280">
        <v>797271.4122319999</v>
      </c>
      <c r="S35" s="357">
        <v>32.599318518367475</v>
      </c>
      <c r="T35"/>
      <c r="U35" s="58"/>
      <c r="V35"/>
      <c r="W35"/>
      <c r="Z35" s="193"/>
      <c r="AA35" s="271"/>
    </row>
    <row r="36" spans="1:23" s="17" customFormat="1" ht="12.75">
      <c r="A36" s="374" t="s">
        <v>176</v>
      </c>
      <c r="B36" s="16" t="s">
        <v>206</v>
      </c>
      <c r="C36" s="183">
        <v>0</v>
      </c>
      <c r="D36" s="322" t="s">
        <v>228</v>
      </c>
      <c r="E36" s="333">
        <v>0</v>
      </c>
      <c r="F36" s="112">
        <v>467.65178499999496</v>
      </c>
      <c r="G36" s="85">
        <v>178.8364520000021</v>
      </c>
      <c r="H36" s="85">
        <v>156.45599999999354</v>
      </c>
      <c r="I36" s="85">
        <v>-680.9242859999933</v>
      </c>
      <c r="J36" s="85" t="s">
        <v>228</v>
      </c>
      <c r="K36" s="85" t="s">
        <v>228</v>
      </c>
      <c r="L36" s="85" t="s">
        <v>228</v>
      </c>
      <c r="M36" s="85" t="s">
        <v>228</v>
      </c>
      <c r="N36" s="85" t="s">
        <v>228</v>
      </c>
      <c r="O36" s="85" t="s">
        <v>228</v>
      </c>
      <c r="P36" s="85" t="s">
        <v>228</v>
      </c>
      <c r="Q36" s="85" t="s">
        <v>228</v>
      </c>
      <c r="R36" s="281">
        <v>122.01995099999729</v>
      </c>
      <c r="S36" s="358" t="s">
        <v>182</v>
      </c>
      <c r="T36"/>
      <c r="U36" s="58"/>
      <c r="V36"/>
      <c r="W36"/>
    </row>
    <row r="37" spans="1:21" ht="12.75">
      <c r="A37" s="372" t="s">
        <v>73</v>
      </c>
      <c r="B37" s="14" t="s">
        <v>136</v>
      </c>
      <c r="C37" s="181">
        <v>0</v>
      </c>
      <c r="D37" s="320" t="s">
        <v>228</v>
      </c>
      <c r="E37" s="331">
        <v>0</v>
      </c>
      <c r="F37" s="462">
        <v>451.764133999995</v>
      </c>
      <c r="G37" s="81">
        <v>116.90362600000219</v>
      </c>
      <c r="H37" s="81">
        <v>117.72363399999404</v>
      </c>
      <c r="I37" s="81">
        <v>-867.2210789999939</v>
      </c>
      <c r="J37" s="81" t="s">
        <v>228</v>
      </c>
      <c r="K37" s="81" t="s">
        <v>228</v>
      </c>
      <c r="L37" s="81" t="s">
        <v>228</v>
      </c>
      <c r="M37" s="81" t="s">
        <v>228</v>
      </c>
      <c r="N37" s="81" t="s">
        <v>228</v>
      </c>
      <c r="O37" s="81" t="s">
        <v>228</v>
      </c>
      <c r="P37" s="81" t="s">
        <v>228</v>
      </c>
      <c r="Q37" s="81" t="s">
        <v>228</v>
      </c>
      <c r="R37" s="279">
        <v>-180.82968500000263</v>
      </c>
      <c r="S37" s="356" t="s">
        <v>182</v>
      </c>
      <c r="U37" s="58"/>
    </row>
    <row r="38" spans="1:23" s="17" customFormat="1" ht="12.75">
      <c r="A38" s="373" t="s">
        <v>74</v>
      </c>
      <c r="B38" s="15" t="s">
        <v>188</v>
      </c>
      <c r="C38" s="182">
        <v>0</v>
      </c>
      <c r="D38" s="321" t="s">
        <v>228</v>
      </c>
      <c r="E38" s="332">
        <v>0</v>
      </c>
      <c r="F38" s="112">
        <v>15.887650999999957</v>
      </c>
      <c r="G38" s="83">
        <v>61.93282599999986</v>
      </c>
      <c r="H38" s="83">
        <v>38.7323659999996</v>
      </c>
      <c r="I38" s="83">
        <v>186.2967930000005</v>
      </c>
      <c r="J38" s="83" t="s">
        <v>228</v>
      </c>
      <c r="K38" s="83" t="s">
        <v>228</v>
      </c>
      <c r="L38" s="83" t="s">
        <v>228</v>
      </c>
      <c r="M38" s="83" t="s">
        <v>228</v>
      </c>
      <c r="N38" s="83" t="s">
        <v>228</v>
      </c>
      <c r="O38" s="83" t="s">
        <v>228</v>
      </c>
      <c r="P38" s="83" t="s">
        <v>228</v>
      </c>
      <c r="Q38" s="83" t="s">
        <v>228</v>
      </c>
      <c r="R38" s="280">
        <v>302.8496359999999</v>
      </c>
      <c r="S38" s="357" t="s">
        <v>182</v>
      </c>
      <c r="T38"/>
      <c r="U38" s="58"/>
      <c r="V38"/>
      <c r="W38"/>
    </row>
    <row r="39" spans="1:23" s="17" customFormat="1" ht="12.75">
      <c r="A39" s="374" t="s">
        <v>177</v>
      </c>
      <c r="B39" s="16" t="s">
        <v>207</v>
      </c>
      <c r="C39" s="183">
        <v>0</v>
      </c>
      <c r="D39" s="322" t="s">
        <v>228</v>
      </c>
      <c r="E39" s="333">
        <v>0</v>
      </c>
      <c r="F39" s="112">
        <v>188.36964300000005</v>
      </c>
      <c r="G39" s="116">
        <v>-125.59359599999993</v>
      </c>
      <c r="H39" s="116">
        <v>-5.711981999999971</v>
      </c>
      <c r="I39" s="116">
        <v>60.320935000000084</v>
      </c>
      <c r="J39" s="116" t="s">
        <v>228</v>
      </c>
      <c r="K39" s="116" t="s">
        <v>228</v>
      </c>
      <c r="L39" s="116" t="s">
        <v>228</v>
      </c>
      <c r="M39" s="116" t="s">
        <v>228</v>
      </c>
      <c r="N39" s="116" t="s">
        <v>228</v>
      </c>
      <c r="O39" s="116" t="s">
        <v>228</v>
      </c>
      <c r="P39" s="116" t="s">
        <v>228</v>
      </c>
      <c r="Q39" s="116" t="s">
        <v>228</v>
      </c>
      <c r="R39" s="283">
        <v>117.38500000000023</v>
      </c>
      <c r="S39" s="360" t="s">
        <v>182</v>
      </c>
      <c r="T39"/>
      <c r="U39" s="58"/>
      <c r="V39"/>
      <c r="W39"/>
    </row>
    <row r="40" spans="1:21" ht="12.75">
      <c r="A40" s="372" t="s">
        <v>73</v>
      </c>
      <c r="B40" s="14" t="s">
        <v>136</v>
      </c>
      <c r="C40" s="181">
        <v>0</v>
      </c>
      <c r="D40" s="320" t="s">
        <v>228</v>
      </c>
      <c r="E40" s="331">
        <v>0</v>
      </c>
      <c r="F40" s="110">
        <v>188.39629000000005</v>
      </c>
      <c r="G40" s="81">
        <v>-125.57181599999993</v>
      </c>
      <c r="H40" s="81">
        <v>-5.760408999999974</v>
      </c>
      <c r="I40" s="81">
        <v>60.320935000000084</v>
      </c>
      <c r="J40" s="81" t="s">
        <v>228</v>
      </c>
      <c r="K40" s="81" t="s">
        <v>228</v>
      </c>
      <c r="L40" s="81" t="s">
        <v>228</v>
      </c>
      <c r="M40" s="81" t="s">
        <v>228</v>
      </c>
      <c r="N40" s="81" t="s">
        <v>228</v>
      </c>
      <c r="O40" s="81" t="s">
        <v>228</v>
      </c>
      <c r="P40" s="81" t="s">
        <v>228</v>
      </c>
      <c r="Q40" s="81" t="s">
        <v>228</v>
      </c>
      <c r="R40" s="279">
        <v>117.38500000000023</v>
      </c>
      <c r="S40" s="361" t="s">
        <v>182</v>
      </c>
      <c r="U40" s="58"/>
    </row>
    <row r="41" spans="1:23" s="17" customFormat="1" ht="12.75">
      <c r="A41" s="372" t="s">
        <v>74</v>
      </c>
      <c r="B41" s="14" t="s">
        <v>188</v>
      </c>
      <c r="C41" s="181">
        <v>0</v>
      </c>
      <c r="D41" s="320" t="s">
        <v>228</v>
      </c>
      <c r="E41" s="331">
        <v>0</v>
      </c>
      <c r="F41" s="110">
        <v>-0.026647</v>
      </c>
      <c r="G41" s="81">
        <v>-0.021779999999999997</v>
      </c>
      <c r="H41" s="81">
        <v>0.048427</v>
      </c>
      <c r="I41" s="81">
        <v>0</v>
      </c>
      <c r="J41" s="81" t="s">
        <v>228</v>
      </c>
      <c r="K41" s="81" t="s">
        <v>228</v>
      </c>
      <c r="L41" s="81" t="s">
        <v>228</v>
      </c>
      <c r="M41" s="81" t="s">
        <v>228</v>
      </c>
      <c r="N41" s="81" t="s">
        <v>228</v>
      </c>
      <c r="O41" s="81" t="s">
        <v>228</v>
      </c>
      <c r="P41" s="81" t="s">
        <v>228</v>
      </c>
      <c r="Q41" s="81" t="s">
        <v>228</v>
      </c>
      <c r="R41" s="279">
        <v>0</v>
      </c>
      <c r="S41" s="361" t="s">
        <v>182</v>
      </c>
      <c r="T41"/>
      <c r="U41" s="58"/>
      <c r="V41"/>
      <c r="W41"/>
    </row>
    <row r="42" spans="1:23" s="60" customFormat="1" ht="12.75">
      <c r="A42" s="375" t="s">
        <v>205</v>
      </c>
      <c r="B42" s="423" t="s">
        <v>208</v>
      </c>
      <c r="C42" s="433">
        <v>0</v>
      </c>
      <c r="D42" s="425" t="s">
        <v>228</v>
      </c>
      <c r="E42" s="434">
        <v>0</v>
      </c>
      <c r="F42" s="424">
        <v>656.021427999995</v>
      </c>
      <c r="G42" s="426">
        <v>53.24285600000212</v>
      </c>
      <c r="H42" s="426">
        <v>150.74401799999362</v>
      </c>
      <c r="I42" s="426">
        <v>-620.6033509999932</v>
      </c>
      <c r="J42" s="426" t="s">
        <v>228</v>
      </c>
      <c r="K42" s="426" t="s">
        <v>228</v>
      </c>
      <c r="L42" s="426" t="s">
        <v>228</v>
      </c>
      <c r="M42" s="426" t="s">
        <v>228</v>
      </c>
      <c r="N42" s="426" t="s">
        <v>228</v>
      </c>
      <c r="O42" s="426" t="s">
        <v>228</v>
      </c>
      <c r="P42" s="426" t="s">
        <v>228</v>
      </c>
      <c r="Q42" s="426" t="s">
        <v>228</v>
      </c>
      <c r="R42" s="435">
        <v>239.40495099999754</v>
      </c>
      <c r="S42" s="436" t="s">
        <v>182</v>
      </c>
      <c r="T42"/>
      <c r="U42" s="58"/>
      <c r="V42"/>
      <c r="W42"/>
    </row>
    <row r="43" spans="1:23" s="17" customFormat="1" ht="12.75">
      <c r="A43" s="376" t="s">
        <v>73</v>
      </c>
      <c r="B43" s="39" t="s">
        <v>136</v>
      </c>
      <c r="C43" s="181">
        <v>0</v>
      </c>
      <c r="D43" s="320" t="s">
        <v>228</v>
      </c>
      <c r="E43" s="331">
        <v>0</v>
      </c>
      <c r="F43" s="110">
        <v>640.160423999995</v>
      </c>
      <c r="G43" s="81">
        <v>-8.668189999997708</v>
      </c>
      <c r="H43" s="81">
        <v>111.96322499999405</v>
      </c>
      <c r="I43" s="81">
        <v>-806.9001439999938</v>
      </c>
      <c r="J43" s="81" t="s">
        <v>228</v>
      </c>
      <c r="K43" s="81" t="s">
        <v>228</v>
      </c>
      <c r="L43" s="81" t="s">
        <v>228</v>
      </c>
      <c r="M43" s="81" t="s">
        <v>228</v>
      </c>
      <c r="N43" s="81" t="s">
        <v>228</v>
      </c>
      <c r="O43" s="81" t="s">
        <v>228</v>
      </c>
      <c r="P43" s="81" t="s">
        <v>228</v>
      </c>
      <c r="Q43" s="81" t="s">
        <v>228</v>
      </c>
      <c r="R43" s="279">
        <v>-63.444685000002394</v>
      </c>
      <c r="S43" s="361" t="s">
        <v>182</v>
      </c>
      <c r="T43"/>
      <c r="U43" s="58"/>
      <c r="V43"/>
      <c r="W43"/>
    </row>
    <row r="44" spans="1:23" s="17" customFormat="1" ht="12.75">
      <c r="A44" s="377" t="s">
        <v>74</v>
      </c>
      <c r="B44" s="40" t="s">
        <v>137</v>
      </c>
      <c r="C44" s="182">
        <v>0</v>
      </c>
      <c r="D44" s="321" t="s">
        <v>228</v>
      </c>
      <c r="E44" s="332">
        <v>0</v>
      </c>
      <c r="F44" s="111">
        <v>15.861003999999957</v>
      </c>
      <c r="G44" s="83">
        <v>61.91104599999985</v>
      </c>
      <c r="H44" s="83">
        <v>38.780792999999605</v>
      </c>
      <c r="I44" s="83">
        <v>186.2967930000005</v>
      </c>
      <c r="J44" s="83" t="s">
        <v>228</v>
      </c>
      <c r="K44" s="83" t="s">
        <v>228</v>
      </c>
      <c r="L44" s="83" t="s">
        <v>228</v>
      </c>
      <c r="M44" s="83" t="s">
        <v>228</v>
      </c>
      <c r="N44" s="83" t="s">
        <v>228</v>
      </c>
      <c r="O44" s="83" t="s">
        <v>228</v>
      </c>
      <c r="P44" s="83" t="s">
        <v>228</v>
      </c>
      <c r="Q44" s="83" t="s">
        <v>228</v>
      </c>
      <c r="R44" s="280">
        <v>302.8496359999999</v>
      </c>
      <c r="S44" s="362" t="s">
        <v>182</v>
      </c>
      <c r="T44"/>
      <c r="U44" s="58"/>
      <c r="V44"/>
      <c r="W44"/>
    </row>
    <row r="45" spans="1:21" ht="13.5" thickBot="1">
      <c r="A45" s="378" t="s">
        <v>71</v>
      </c>
      <c r="B45" s="59" t="s">
        <v>1</v>
      </c>
      <c r="C45" s="187">
        <v>5893075.800000001</v>
      </c>
      <c r="D45" s="324" t="s">
        <v>228</v>
      </c>
      <c r="E45" s="335">
        <v>5896676.554039</v>
      </c>
      <c r="F45" s="118">
        <v>477698.47433300014</v>
      </c>
      <c r="G45" s="95">
        <v>481433.01113799994</v>
      </c>
      <c r="H45" s="95">
        <v>484665.36538099975</v>
      </c>
      <c r="I45" s="95">
        <v>488045.31336799986</v>
      </c>
      <c r="J45" s="95" t="s">
        <v>228</v>
      </c>
      <c r="K45" s="95" t="s">
        <v>228</v>
      </c>
      <c r="L45" s="95" t="s">
        <v>228</v>
      </c>
      <c r="M45" s="95" t="s">
        <v>228</v>
      </c>
      <c r="N45" s="95" t="s">
        <v>228</v>
      </c>
      <c r="O45" s="95" t="s">
        <v>228</v>
      </c>
      <c r="P45" s="95" t="s">
        <v>228</v>
      </c>
      <c r="Q45" s="95" t="s">
        <v>228</v>
      </c>
      <c r="R45" s="284">
        <v>1931842.1642199997</v>
      </c>
      <c r="S45" s="363">
        <v>32.76154197226167</v>
      </c>
      <c r="U45" s="58"/>
    </row>
    <row r="46" spans="1:21" ht="13.5" thickTop="1">
      <c r="A46" s="376" t="s">
        <v>73</v>
      </c>
      <c r="B46" s="39" t="s">
        <v>136</v>
      </c>
      <c r="C46" s="181">
        <v>3451007.6</v>
      </c>
      <c r="D46" s="320" t="s">
        <v>228</v>
      </c>
      <c r="E46" s="331">
        <v>3451007.6</v>
      </c>
      <c r="F46" s="110">
        <v>284204.8679120001</v>
      </c>
      <c r="G46" s="81">
        <v>282994.14918499993</v>
      </c>
      <c r="H46" s="81">
        <v>283010.3873589998</v>
      </c>
      <c r="I46" s="81">
        <v>284058.49789600004</v>
      </c>
      <c r="J46" s="81" t="s">
        <v>228</v>
      </c>
      <c r="K46" s="81" t="s">
        <v>228</v>
      </c>
      <c r="L46" s="81" t="s">
        <v>228</v>
      </c>
      <c r="M46" s="81" t="s">
        <v>228</v>
      </c>
      <c r="N46" s="81" t="s">
        <v>228</v>
      </c>
      <c r="O46" s="81" t="s">
        <v>228</v>
      </c>
      <c r="P46" s="81" t="s">
        <v>228</v>
      </c>
      <c r="Q46" s="81" t="s">
        <v>228</v>
      </c>
      <c r="R46" s="279">
        <v>1134267.902352</v>
      </c>
      <c r="S46" s="361">
        <v>32.867731220064535</v>
      </c>
      <c r="U46" s="58"/>
    </row>
    <row r="47" spans="1:21" ht="13.5" thickBot="1">
      <c r="A47" s="379" t="s">
        <v>74</v>
      </c>
      <c r="B47" s="42" t="s">
        <v>137</v>
      </c>
      <c r="C47" s="186">
        <v>2442068.2</v>
      </c>
      <c r="D47" s="325" t="s">
        <v>228</v>
      </c>
      <c r="E47" s="336">
        <v>2445668.954039</v>
      </c>
      <c r="F47" s="119">
        <v>193493.60642100003</v>
      </c>
      <c r="G47" s="87">
        <v>198438.861953</v>
      </c>
      <c r="H47" s="87">
        <v>201654.97802200005</v>
      </c>
      <c r="I47" s="87">
        <v>203986.8154719998</v>
      </c>
      <c r="J47" s="87" t="s">
        <v>228</v>
      </c>
      <c r="K47" s="87" t="s">
        <v>228</v>
      </c>
      <c r="L47" s="87" t="s">
        <v>228</v>
      </c>
      <c r="M47" s="87" t="s">
        <v>228</v>
      </c>
      <c r="N47" s="87" t="s">
        <v>228</v>
      </c>
      <c r="O47" s="87" t="s">
        <v>228</v>
      </c>
      <c r="P47" s="87" t="s">
        <v>228</v>
      </c>
      <c r="Q47" s="87" t="s">
        <v>228</v>
      </c>
      <c r="R47" s="285">
        <v>797574.2618679999</v>
      </c>
      <c r="S47" s="364">
        <v>32.611701618520904</v>
      </c>
      <c r="U47" s="58"/>
    </row>
    <row r="48" spans="1:21" ht="12.75" customHeight="1">
      <c r="A48" t="s">
        <v>186</v>
      </c>
      <c r="B48"/>
      <c r="C48"/>
      <c r="D48"/>
      <c r="E48" s="6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U48" s="58"/>
    </row>
    <row r="49" spans="2:21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U49" s="58"/>
    </row>
    <row r="50" spans="2:2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263"/>
      <c r="Q50"/>
      <c r="R50"/>
      <c r="S50"/>
      <c r="U50" s="58"/>
    </row>
    <row r="51" spans="2:21" ht="12.75">
      <c r="B51"/>
      <c r="C51"/>
      <c r="D51"/>
      <c r="E51"/>
      <c r="F51"/>
      <c r="G51"/>
      <c r="H51"/>
      <c r="I51" s="263"/>
      <c r="J51"/>
      <c r="K51"/>
      <c r="L51"/>
      <c r="M51"/>
      <c r="N51"/>
      <c r="O51"/>
      <c r="P51"/>
      <c r="Q51"/>
      <c r="R51"/>
      <c r="S51"/>
      <c r="U51" s="58"/>
    </row>
    <row r="52" spans="2:21" ht="12.75">
      <c r="B52" s="12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12"/>
      <c r="U52" s="58"/>
    </row>
    <row r="53" spans="2:19" ht="12.75">
      <c r="B53" s="12"/>
      <c r="C53" s="64"/>
      <c r="D53" s="64"/>
      <c r="E53" s="64"/>
      <c r="F53" s="64"/>
      <c r="G53" s="64"/>
      <c r="H53" s="64"/>
      <c r="I53" s="64"/>
      <c r="J53" s="64"/>
      <c r="K53" s="64"/>
      <c r="L53" s="368"/>
      <c r="M53" s="368"/>
      <c r="N53" s="368"/>
      <c r="O53" s="64"/>
      <c r="P53" s="64"/>
      <c r="Q53" s="64"/>
      <c r="R53" s="64"/>
      <c r="S53" s="12"/>
    </row>
    <row r="54" spans="2:19" ht="12.75">
      <c r="B54" s="1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12"/>
    </row>
    <row r="55" spans="2:19" ht="12.75">
      <c r="B55" s="12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12"/>
    </row>
    <row r="56" spans="2:19" ht="12.75">
      <c r="B56" s="1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12"/>
    </row>
    <row r="57" spans="2:18" ht="12.75">
      <c r="B57" s="8"/>
      <c r="C57" s="64"/>
      <c r="D57" s="64"/>
      <c r="E57" s="64"/>
      <c r="F57" s="64"/>
      <c r="G57" s="64"/>
      <c r="H57" s="64"/>
      <c r="I57" s="65"/>
      <c r="J57" s="65"/>
      <c r="K57" s="65"/>
      <c r="L57" s="65"/>
      <c r="M57" s="65"/>
      <c r="N57" s="65"/>
      <c r="O57" s="299"/>
      <c r="P57" s="65"/>
      <c r="Q57" s="65"/>
      <c r="R57" s="66"/>
    </row>
    <row r="58" spans="2:18" ht="12.75">
      <c r="B58" s="11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</row>
    <row r="59" spans="2:18" ht="12.75">
      <c r="B59" s="6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</row>
    <row r="60" spans="2:18" ht="12.75">
      <c r="B60" s="6"/>
      <c r="C60" s="64"/>
      <c r="D60" s="64"/>
      <c r="E60" s="64"/>
      <c r="F60" s="64"/>
      <c r="G60" s="64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6"/>
    </row>
    <row r="61" spans="3:18" ht="12.7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6"/>
    </row>
    <row r="62" spans="3:18" ht="12.7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6"/>
    </row>
    <row r="63" spans="3:18" ht="12.7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6"/>
    </row>
    <row r="64" spans="3:18" ht="12.7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6"/>
    </row>
    <row r="65" spans="3:18" ht="12.7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6"/>
    </row>
    <row r="66" spans="3:18" ht="12.7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6"/>
    </row>
    <row r="67" spans="3:18" ht="12.75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6"/>
    </row>
    <row r="68" spans="3:18" ht="12.75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6"/>
    </row>
    <row r="69" spans="3:18" ht="12.75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6"/>
    </row>
    <row r="70" spans="3:18" ht="12.75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6"/>
    </row>
    <row r="71" spans="3:18" ht="12.75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6"/>
    </row>
    <row r="72" spans="3:18" ht="12.75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6"/>
    </row>
    <row r="73" spans="3:18" ht="12.75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6"/>
    </row>
    <row r="74" spans="3:18" ht="12.7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6"/>
    </row>
    <row r="75" spans="3:18" ht="12.75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6"/>
    </row>
    <row r="76" spans="3:18" ht="12.75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6"/>
    </row>
    <row r="77" spans="3:18" ht="12.75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6"/>
    </row>
    <row r="78" spans="3:18" ht="12.75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6"/>
    </row>
    <row r="79" spans="3:18" ht="12.75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6"/>
    </row>
    <row r="80" spans="3:18" ht="12.75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6"/>
    </row>
    <row r="81" spans="3:18" ht="12.75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6"/>
    </row>
    <row r="82" spans="3:18" ht="12.75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6"/>
    </row>
    <row r="83" spans="3:18" ht="12.75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6"/>
    </row>
    <row r="84" spans="3:18" ht="12.75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6"/>
    </row>
    <row r="85" spans="3:18" ht="12.75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6"/>
    </row>
    <row r="86" spans="3:18" ht="12.75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6"/>
    </row>
    <row r="87" spans="3:18" ht="12.75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6"/>
    </row>
    <row r="88" spans="3:18" ht="12.75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6"/>
    </row>
    <row r="89" spans="3:18" ht="12.75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6"/>
    </row>
    <row r="90" spans="3:18" ht="12.7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6"/>
    </row>
    <row r="91" spans="3:18" ht="12.7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6"/>
    </row>
    <row r="92" spans="3:18" ht="12.7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6"/>
    </row>
    <row r="93" spans="3:18" ht="12.7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6"/>
    </row>
    <row r="94" spans="3:18" ht="12.7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6"/>
    </row>
    <row r="95" spans="3:18" ht="12.7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6"/>
    </row>
    <row r="96" spans="3:18" ht="12.7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6"/>
    </row>
    <row r="97" spans="3:18" ht="12.75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6"/>
    </row>
    <row r="98" spans="3:18" ht="12.75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6"/>
    </row>
    <row r="99" spans="3:18" ht="12.75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6"/>
    </row>
    <row r="100" spans="3:18" ht="12.75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6"/>
    </row>
    <row r="101" spans="3:18" ht="12.75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6"/>
    </row>
    <row r="102" spans="3:18" ht="12.75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6"/>
    </row>
    <row r="103" spans="3:18" ht="12.75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6"/>
    </row>
    <row r="104" spans="3:18" ht="12.75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6"/>
    </row>
    <row r="105" spans="3:18" ht="12.75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6"/>
    </row>
    <row r="106" spans="3:18" ht="12.75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6"/>
    </row>
    <row r="107" spans="3:18" ht="12.75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6"/>
    </row>
    <row r="108" spans="3:18" ht="12.75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6"/>
    </row>
    <row r="109" spans="3:18" ht="12.75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6"/>
    </row>
    <row r="110" spans="3:18" ht="12.75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6"/>
    </row>
    <row r="111" spans="3:18" ht="12.75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6"/>
    </row>
    <row r="112" spans="3:18" ht="12.75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6"/>
    </row>
    <row r="113" spans="3:18" ht="12.75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6"/>
    </row>
    <row r="114" spans="3:18" ht="12.75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6"/>
    </row>
    <row r="115" spans="3:18" ht="12.75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6"/>
    </row>
    <row r="116" spans="3:18" ht="12.75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6"/>
    </row>
    <row r="117" spans="3:18" ht="12.75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6"/>
    </row>
    <row r="118" spans="3:18" ht="12.75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6"/>
    </row>
    <row r="119" spans="3:18" ht="12.75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6"/>
    </row>
    <row r="120" spans="3:18" ht="12.75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6"/>
    </row>
    <row r="121" spans="3:18" ht="12.75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6"/>
    </row>
    <row r="122" spans="3:18" ht="12.75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6"/>
    </row>
    <row r="123" spans="3:18" ht="12.75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6"/>
    </row>
    <row r="124" spans="3:18" ht="12.75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6"/>
    </row>
    <row r="125" spans="3:18" ht="12.75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6"/>
    </row>
    <row r="126" spans="3:18" ht="12.75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6"/>
    </row>
    <row r="127" spans="3:18" ht="12.75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6"/>
    </row>
    <row r="128" spans="3:18" ht="12.75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6"/>
    </row>
    <row r="129" spans="3:18" ht="12.75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6"/>
    </row>
    <row r="130" spans="3:18" ht="12.75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6"/>
    </row>
    <row r="131" spans="3:18" ht="12.75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6"/>
    </row>
    <row r="132" spans="3:18" ht="12.75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6"/>
    </row>
    <row r="133" spans="3:18" ht="12.75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6"/>
    </row>
    <row r="134" spans="3:18" ht="12.75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6"/>
    </row>
    <row r="135" spans="3:18" ht="12.75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6"/>
    </row>
    <row r="136" spans="3:18" ht="12.75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6"/>
    </row>
    <row r="137" spans="3:18" ht="12.75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6"/>
    </row>
    <row r="138" spans="3:18" ht="12.75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6"/>
    </row>
    <row r="139" spans="3:18" ht="12.75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6"/>
    </row>
    <row r="140" spans="3:18" ht="12.75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6"/>
    </row>
    <row r="141" spans="3:18" ht="12.75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6"/>
    </row>
    <row r="142" spans="3:18" ht="12.75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6"/>
    </row>
    <row r="143" spans="3:18" ht="12.75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6"/>
    </row>
    <row r="144" spans="3:18" ht="12.75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6"/>
    </row>
    <row r="145" spans="3:18" ht="12.75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6"/>
    </row>
    <row r="146" spans="3:18" ht="12.75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6"/>
    </row>
    <row r="147" spans="3:18" ht="12.75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6"/>
    </row>
    <row r="148" spans="3:18" ht="12.75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6"/>
    </row>
    <row r="149" spans="3:18" ht="12.75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6"/>
    </row>
    <row r="150" spans="3:18" ht="12.75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6"/>
    </row>
    <row r="151" spans="3:18" ht="12.75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6"/>
    </row>
    <row r="152" spans="3:18" ht="12.75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6"/>
    </row>
    <row r="153" spans="3:18" ht="12.75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6"/>
    </row>
    <row r="154" spans="3:18" ht="12.75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6"/>
    </row>
    <row r="155" spans="3:18" ht="12.75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6"/>
    </row>
    <row r="156" spans="3:18" ht="12.75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6"/>
    </row>
    <row r="157" spans="3:18" ht="12.75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6"/>
    </row>
    <row r="158" spans="3:18" ht="12.75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6"/>
    </row>
    <row r="159" spans="3:18" ht="12.75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6"/>
    </row>
    <row r="160" spans="3:18" ht="12.75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6"/>
    </row>
    <row r="161" spans="3:18" ht="12.75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6"/>
    </row>
    <row r="162" spans="3:18" ht="12.75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6"/>
    </row>
    <row r="163" spans="3:18" ht="12.75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6"/>
    </row>
    <row r="164" spans="3:18" ht="12.75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6"/>
    </row>
    <row r="165" spans="3:18" ht="12.75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6"/>
    </row>
    <row r="166" spans="3:18" ht="12.75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6"/>
    </row>
    <row r="167" spans="3:18" ht="12.75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6"/>
    </row>
    <row r="168" spans="3:18" ht="12.75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6"/>
    </row>
    <row r="169" spans="3:18" ht="12.75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6"/>
    </row>
    <row r="170" spans="3:18" ht="12.75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6"/>
    </row>
    <row r="171" spans="3:18" ht="12.75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6"/>
    </row>
    <row r="172" spans="3:18" ht="12.75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6"/>
    </row>
    <row r="173" spans="3:18" ht="12.75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6"/>
    </row>
    <row r="174" spans="3:18" ht="12.75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6"/>
    </row>
    <row r="175" spans="3:18" ht="12.75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6"/>
    </row>
    <row r="176" spans="3:18" ht="12.75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6"/>
    </row>
    <row r="177" spans="3:18" ht="12.75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6"/>
    </row>
    <row r="178" spans="3:18" ht="12.75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6"/>
    </row>
    <row r="179" spans="3:18" ht="12.75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6"/>
    </row>
    <row r="180" spans="3:18" ht="12.75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6"/>
    </row>
    <row r="181" spans="3:18" ht="12.75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6"/>
    </row>
    <row r="182" spans="3:18" ht="12.75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6"/>
    </row>
    <row r="183" spans="3:18" ht="12.75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6"/>
    </row>
    <row r="184" spans="3:18" ht="12.75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6"/>
    </row>
    <row r="185" spans="3:18" ht="12.75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6"/>
    </row>
    <row r="186" spans="3:18" ht="12.75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6"/>
    </row>
    <row r="187" spans="3:18" ht="12.75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6"/>
    </row>
    <row r="188" spans="3:18" ht="12.75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6"/>
    </row>
    <row r="189" spans="3:18" ht="12.75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6"/>
    </row>
    <row r="190" spans="3:18" ht="12.75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6"/>
    </row>
    <row r="191" spans="3:18" ht="12.75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6"/>
    </row>
    <row r="192" spans="3:18" ht="12.75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6"/>
    </row>
    <row r="193" spans="3:18" ht="12.75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6"/>
    </row>
    <row r="194" spans="3:18" ht="12.75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6"/>
    </row>
    <row r="195" spans="3:18" ht="12.75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6"/>
    </row>
    <row r="196" spans="3:18" ht="12.75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6"/>
    </row>
    <row r="197" spans="3:18" ht="12.75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6"/>
    </row>
    <row r="198" spans="3:18" ht="12.75"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6"/>
    </row>
    <row r="199" spans="3:18" ht="12.75"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6"/>
    </row>
    <row r="200" spans="3:18" ht="12.75"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6"/>
    </row>
    <row r="201" spans="3:18" ht="12.75"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6"/>
    </row>
    <row r="202" spans="3:18" ht="12.75"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6"/>
    </row>
    <row r="203" spans="3:18" ht="12.75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6"/>
    </row>
    <row r="204" spans="3:18" ht="12.75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6"/>
    </row>
    <row r="205" spans="3:18" ht="12.75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6"/>
    </row>
    <row r="206" spans="3:18" ht="12.75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6"/>
    </row>
    <row r="207" spans="3:18" ht="12.75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6"/>
    </row>
    <row r="208" spans="3:18" ht="12.75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6"/>
    </row>
    <row r="209" spans="3:18" ht="12.75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6"/>
    </row>
    <row r="210" spans="3:18" ht="12.75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6"/>
    </row>
    <row r="211" spans="3:18" ht="12.75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6"/>
    </row>
    <row r="212" spans="3:18" ht="12.75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6"/>
    </row>
    <row r="213" spans="3:18" ht="12.75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6"/>
    </row>
    <row r="214" spans="3:18" ht="12.75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6"/>
    </row>
    <row r="215" spans="3:18" ht="12.75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6"/>
    </row>
    <row r="216" spans="3:18" ht="12.75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6"/>
    </row>
    <row r="217" spans="3:18" ht="12.75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6"/>
    </row>
    <row r="218" spans="3:18" ht="12.75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6"/>
    </row>
    <row r="219" spans="3:18" ht="12.75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6"/>
    </row>
    <row r="220" spans="3:18" ht="12.75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6"/>
    </row>
    <row r="221" spans="3:18" ht="12.75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6"/>
    </row>
    <row r="222" spans="3:18" ht="12.75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6"/>
    </row>
    <row r="223" spans="3:18" ht="12.75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6"/>
    </row>
    <row r="224" spans="3:18" ht="12.75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6"/>
    </row>
    <row r="225" spans="3:18" ht="12.75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6"/>
    </row>
    <row r="226" spans="3:18" ht="12.75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6"/>
    </row>
    <row r="227" spans="3:18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6"/>
    </row>
    <row r="228" spans="3:18" ht="12.75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6"/>
    </row>
    <row r="229" spans="3:18" ht="12.75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6"/>
    </row>
    <row r="230" spans="3:18" ht="12.75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6"/>
    </row>
    <row r="231" spans="3:18" ht="12.75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6"/>
    </row>
    <row r="232" spans="3:18" ht="12.75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6"/>
    </row>
    <row r="233" spans="3:18" ht="12.75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6"/>
    </row>
    <row r="234" spans="3:18" ht="12.75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6"/>
    </row>
    <row r="235" spans="3:18" ht="12.75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6"/>
    </row>
    <row r="236" spans="3:18" ht="12.75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6"/>
    </row>
    <row r="237" spans="3:18" ht="12.75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6"/>
    </row>
    <row r="238" spans="3:18" ht="12.75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6"/>
    </row>
    <row r="239" spans="3:18" ht="12.75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6"/>
    </row>
    <row r="240" spans="3:18" ht="12.75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6"/>
    </row>
    <row r="241" spans="3:18" ht="12.75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6"/>
    </row>
    <row r="242" spans="3:18" ht="12.75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6"/>
    </row>
    <row r="243" spans="3:18" ht="12.75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6"/>
    </row>
    <row r="244" spans="3:18" ht="12.75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6"/>
    </row>
    <row r="245" spans="3:18" ht="12.75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6"/>
    </row>
    <row r="246" spans="3:18" ht="12.75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6"/>
    </row>
    <row r="247" spans="3:18" ht="12.75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6"/>
    </row>
    <row r="248" spans="3:18" ht="12.75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6"/>
    </row>
    <row r="249" spans="3:18" ht="12.75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6"/>
    </row>
    <row r="250" spans="3:18" ht="12.75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6"/>
    </row>
    <row r="251" spans="3:18" ht="12.75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6"/>
    </row>
    <row r="252" spans="3:18" ht="12.75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6"/>
    </row>
    <row r="253" spans="3:18" ht="12.75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6"/>
    </row>
    <row r="254" spans="3:18" ht="12.75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6"/>
    </row>
    <row r="255" spans="3:18" ht="12.75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6"/>
    </row>
    <row r="256" spans="3:18" ht="12.75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6"/>
    </row>
    <row r="257" spans="3:18" ht="12.75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6"/>
    </row>
    <row r="258" spans="3:18" ht="12.75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6"/>
    </row>
    <row r="259" spans="3:18" ht="12.75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6"/>
    </row>
    <row r="260" spans="3:18" ht="12.75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6"/>
    </row>
    <row r="261" spans="3:18" ht="12.75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6"/>
    </row>
    <row r="262" spans="3:18" ht="12.75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6"/>
    </row>
    <row r="263" spans="3:18" ht="12.75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6"/>
    </row>
    <row r="264" spans="3:18" ht="12.75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6"/>
    </row>
    <row r="265" spans="3:18" ht="12.75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6"/>
    </row>
    <row r="266" spans="3:18" ht="12.75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6"/>
    </row>
    <row r="267" spans="3:18" ht="12.75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6"/>
    </row>
    <row r="268" spans="3:18" ht="12.75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6"/>
    </row>
    <row r="269" spans="3:18" ht="12.75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6"/>
    </row>
    <row r="270" spans="3:18" ht="12.75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6"/>
    </row>
    <row r="271" spans="3:18" ht="12.75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6"/>
    </row>
    <row r="272" spans="3:18" ht="12.75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6"/>
    </row>
    <row r="273" spans="3:18" ht="12.75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6"/>
    </row>
    <row r="274" spans="3:18" ht="12.75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6"/>
    </row>
    <row r="275" spans="3:18" ht="12.75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6"/>
    </row>
    <row r="276" spans="3:18" ht="12.75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6"/>
    </row>
    <row r="277" spans="3:18" ht="12.75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6"/>
    </row>
    <row r="278" spans="3:18" ht="12.75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6"/>
    </row>
    <row r="279" spans="3:18" ht="12.75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6"/>
    </row>
    <row r="280" spans="3:18" ht="12.75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6"/>
    </row>
    <row r="281" spans="3:18" ht="12.75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6"/>
    </row>
    <row r="282" spans="3:18" ht="12.75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6"/>
    </row>
    <row r="283" spans="3:18" ht="12.75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6"/>
    </row>
    <row r="284" spans="3:18" ht="12.75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6"/>
    </row>
    <row r="285" spans="3:18" ht="12.75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6"/>
    </row>
    <row r="286" spans="3:18" ht="12.75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6"/>
    </row>
    <row r="287" spans="3:18" ht="12.75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6"/>
    </row>
    <row r="288" spans="3:18" ht="12.75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6"/>
    </row>
    <row r="289" spans="3:18" ht="12.75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6"/>
    </row>
    <row r="290" spans="3:18" ht="12.75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6"/>
    </row>
    <row r="291" spans="3:18" ht="12.75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6"/>
    </row>
    <row r="292" spans="3:18" ht="12.75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6"/>
    </row>
    <row r="293" spans="3:18" ht="12.75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6"/>
    </row>
    <row r="294" spans="3:18" ht="12.75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6"/>
    </row>
    <row r="295" spans="3:18" ht="12.75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6"/>
    </row>
    <row r="296" spans="3:18" ht="12.75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6"/>
    </row>
    <row r="297" spans="3:18" ht="12.75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6"/>
    </row>
    <row r="298" spans="3:18" ht="12.75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6"/>
    </row>
    <row r="299" spans="3:18" ht="12.75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6"/>
    </row>
    <row r="300" spans="3:18" ht="12.75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6"/>
    </row>
    <row r="301" spans="3:18" ht="12.75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6"/>
    </row>
    <row r="302" spans="3:18" ht="12.75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6"/>
    </row>
    <row r="303" spans="3:18" ht="12.75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6"/>
    </row>
    <row r="304" spans="3:18" ht="12.75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6"/>
    </row>
    <row r="305" spans="3:18" ht="12.75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6"/>
    </row>
    <row r="306" spans="3:18" ht="12.75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6"/>
    </row>
    <row r="307" spans="3:18" ht="12.75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6"/>
    </row>
    <row r="308" spans="3:18" ht="12.75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6"/>
    </row>
    <row r="309" spans="3:18" ht="12.75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6"/>
    </row>
    <row r="310" spans="3:18" ht="12.75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6"/>
    </row>
    <row r="311" spans="3:18" ht="12.75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6"/>
    </row>
    <row r="312" spans="3:18" ht="12.75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6"/>
    </row>
    <row r="313" spans="3:18" ht="12.75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6"/>
    </row>
    <row r="314" spans="3:18" ht="12.75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6"/>
    </row>
    <row r="315" spans="3:18" ht="12.75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6"/>
    </row>
    <row r="316" spans="3:18" ht="12.75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6"/>
    </row>
    <row r="317" spans="3:18" ht="12.75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6"/>
    </row>
    <row r="318" spans="3:18" ht="12.75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6"/>
    </row>
    <row r="319" spans="3:18" ht="12.75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6"/>
    </row>
    <row r="320" spans="3:18" ht="12.75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6"/>
    </row>
    <row r="321" spans="3:18" ht="12.75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6"/>
    </row>
    <row r="322" spans="3:18" ht="12.75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6"/>
    </row>
    <row r="323" spans="3:18" ht="12.75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6"/>
    </row>
    <row r="324" spans="3:18" ht="12.75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6"/>
    </row>
    <row r="325" spans="3:18" ht="12.75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6"/>
    </row>
    <row r="326" spans="3:18" ht="12.75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6"/>
    </row>
    <row r="327" spans="3:18" ht="12.75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6"/>
    </row>
    <row r="328" spans="3:18" ht="12.75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6"/>
    </row>
    <row r="329" spans="3:18" ht="12.75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6"/>
    </row>
    <row r="330" spans="3:18" ht="12.75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6"/>
    </row>
    <row r="331" spans="3:18" ht="12.75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6"/>
    </row>
    <row r="332" spans="3:18" ht="12.75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6"/>
    </row>
    <row r="333" spans="3:18" ht="12.75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6"/>
    </row>
    <row r="334" spans="3:18" ht="12.75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6"/>
    </row>
    <row r="335" spans="3:18" ht="12.75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6"/>
    </row>
    <row r="336" spans="3:18" ht="12.75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6"/>
    </row>
    <row r="337" spans="3:18" ht="12.75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6"/>
    </row>
    <row r="338" spans="3:18" ht="12.75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6"/>
    </row>
    <row r="339" spans="3:18" ht="12.75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6"/>
    </row>
    <row r="340" spans="3:18" ht="12.75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6"/>
    </row>
    <row r="341" spans="3:18" ht="12.75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6"/>
    </row>
    <row r="342" spans="3:18" ht="12.75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6"/>
    </row>
    <row r="343" spans="3:18" ht="12.75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6"/>
    </row>
    <row r="344" spans="3:18" ht="12.75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6"/>
    </row>
    <row r="345" spans="3:18" ht="12.75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6"/>
    </row>
    <row r="346" spans="3:18" ht="12.75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6"/>
    </row>
    <row r="347" spans="3:18" ht="12.75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6"/>
    </row>
    <row r="348" spans="3:18" ht="12.75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6"/>
    </row>
    <row r="349" spans="3:18" ht="12.75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6"/>
    </row>
    <row r="350" spans="3:18" ht="12.75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6"/>
    </row>
    <row r="351" spans="3:18" ht="12.75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6"/>
    </row>
    <row r="352" spans="3:18" ht="12.75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6"/>
    </row>
    <row r="353" spans="3:18" ht="12.75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6"/>
    </row>
    <row r="354" spans="3:18" ht="12.75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6"/>
    </row>
    <row r="355" spans="3:18" ht="12.75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6"/>
    </row>
    <row r="356" spans="3:18" ht="12.75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6"/>
    </row>
    <row r="357" spans="3:18" ht="12.75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6"/>
    </row>
    <row r="358" spans="3:18" ht="12.75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6"/>
    </row>
    <row r="359" spans="3:18" ht="12.75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6"/>
    </row>
    <row r="360" spans="3:18" ht="12.75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6"/>
    </row>
    <row r="361" spans="3:18" ht="12.75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6"/>
    </row>
    <row r="362" spans="3:18" ht="12.75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6"/>
    </row>
    <row r="363" spans="3:18" ht="12.75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6"/>
    </row>
    <row r="364" spans="3:18" ht="12.75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6"/>
    </row>
    <row r="365" spans="3:18" ht="12.75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6"/>
    </row>
    <row r="366" spans="3:18" ht="12.75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6"/>
    </row>
    <row r="367" spans="3:18" ht="12.75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6"/>
    </row>
    <row r="368" spans="3:18" ht="12.75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6"/>
    </row>
    <row r="369" spans="3:18" ht="12.75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6"/>
    </row>
    <row r="370" spans="3:18" ht="12.75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6"/>
    </row>
    <row r="371" spans="3:18" ht="12.75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6"/>
    </row>
    <row r="372" spans="3:18" ht="12.75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6"/>
    </row>
    <row r="373" spans="3:18" ht="12.75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6"/>
    </row>
    <row r="374" spans="3:18" ht="12.75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6"/>
    </row>
    <row r="375" spans="3:18" ht="12.75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6"/>
    </row>
    <row r="376" spans="3:18" ht="12.75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6"/>
    </row>
    <row r="377" spans="3:18" ht="12.75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6"/>
    </row>
    <row r="378" spans="3:18" ht="12.75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6"/>
    </row>
    <row r="379" spans="3:18" ht="12.75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6"/>
    </row>
    <row r="380" spans="3:18" ht="12.75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6"/>
    </row>
    <row r="381" spans="3:18" ht="12.75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6"/>
    </row>
    <row r="382" spans="3:18" ht="12.75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6"/>
    </row>
    <row r="383" spans="3:18" ht="12.75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6"/>
    </row>
    <row r="384" spans="3:18" ht="12.75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6"/>
    </row>
    <row r="385" spans="3:18" ht="12.75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6"/>
    </row>
    <row r="386" spans="3:18" ht="12.75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6"/>
    </row>
    <row r="387" spans="3:18" ht="12.75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6"/>
    </row>
    <row r="388" spans="3:18" ht="12.75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6"/>
    </row>
    <row r="389" spans="3:18" ht="12.75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6"/>
    </row>
    <row r="390" spans="3:18" ht="12.75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6"/>
    </row>
    <row r="391" spans="3:18" ht="12.75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6"/>
    </row>
    <row r="392" spans="3:18" ht="12.75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6"/>
    </row>
    <row r="393" spans="3:18" ht="12.75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6"/>
    </row>
    <row r="394" spans="3:18" ht="12.75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6"/>
    </row>
    <row r="395" spans="3:18" ht="12.75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6"/>
    </row>
    <row r="396" spans="3:18" ht="12.75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6"/>
    </row>
    <row r="397" spans="3:18" ht="12.75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6"/>
    </row>
    <row r="398" spans="3:18" ht="12.75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6"/>
    </row>
    <row r="399" spans="3:18" ht="12.75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6"/>
    </row>
    <row r="400" spans="3:18" ht="12.75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6"/>
    </row>
    <row r="401" spans="3:18" ht="12.75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6"/>
    </row>
    <row r="402" spans="3:18" ht="12.75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6"/>
    </row>
    <row r="403" spans="3:18" ht="12.75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6"/>
    </row>
    <row r="404" spans="3:18" ht="12.75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6"/>
    </row>
    <row r="405" spans="3:18" ht="12.75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6"/>
    </row>
    <row r="406" spans="3:18" ht="12.75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6"/>
    </row>
    <row r="407" spans="3:18" ht="12.75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6"/>
    </row>
    <row r="408" spans="3:18" ht="12.75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6"/>
    </row>
    <row r="409" spans="3:18" ht="12.75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6"/>
    </row>
    <row r="410" spans="3:18" ht="12.75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6"/>
    </row>
    <row r="411" spans="3:18" ht="12.75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6"/>
    </row>
    <row r="412" spans="3:18" ht="12.75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6"/>
    </row>
    <row r="413" spans="3:18" ht="12.75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6"/>
    </row>
    <row r="414" spans="3:18" ht="12.75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6"/>
    </row>
    <row r="415" spans="3:18" ht="12.75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6"/>
    </row>
    <row r="416" spans="3:18" ht="12.75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6"/>
    </row>
    <row r="417" spans="3:18" ht="12.75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6"/>
    </row>
    <row r="418" spans="3:18" ht="12.75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6"/>
    </row>
    <row r="419" spans="3:18" ht="12.75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6"/>
    </row>
    <row r="420" spans="3:18" ht="12.75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6"/>
    </row>
    <row r="421" spans="3:18" ht="12.75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6"/>
    </row>
    <row r="422" spans="3:18" ht="12.75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6"/>
    </row>
    <row r="423" spans="3:18" ht="12.75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6"/>
    </row>
    <row r="424" spans="3:18" ht="12.75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6"/>
    </row>
    <row r="425" spans="3:18" ht="12.75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6"/>
    </row>
    <row r="426" spans="3:18" ht="12.75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6"/>
    </row>
    <row r="427" spans="3:18" ht="12.75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6"/>
    </row>
    <row r="428" spans="3:18" ht="12.75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6"/>
    </row>
    <row r="429" spans="3:18" ht="12.75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6"/>
    </row>
    <row r="430" spans="3:18" ht="12.75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6"/>
    </row>
    <row r="431" spans="3:18" ht="12.75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6"/>
    </row>
    <row r="432" spans="3:18" ht="12.75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6"/>
    </row>
    <row r="433" spans="3:18" ht="12.75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6"/>
    </row>
    <row r="434" spans="3:18" ht="12.75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6"/>
    </row>
    <row r="435" spans="3:18" ht="12.75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6"/>
    </row>
    <row r="436" spans="3:18" ht="12.75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6"/>
    </row>
    <row r="437" spans="3:18" ht="12.75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6"/>
    </row>
    <row r="438" spans="3:18" ht="12.75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6"/>
    </row>
    <row r="439" spans="3:18" ht="12.75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6"/>
    </row>
    <row r="440" spans="3:18" ht="12.75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6"/>
    </row>
    <row r="441" spans="3:18" ht="12.75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6"/>
    </row>
    <row r="442" spans="3:18" ht="12.75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6"/>
    </row>
    <row r="443" spans="3:18" ht="12.75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6"/>
    </row>
    <row r="444" spans="3:18" ht="12.75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6"/>
    </row>
    <row r="445" spans="3:18" ht="12.75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6"/>
    </row>
    <row r="446" spans="3:18" ht="12.75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6"/>
    </row>
    <row r="447" spans="3:18" ht="12.75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6"/>
    </row>
    <row r="448" spans="3:18" ht="12.75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6"/>
    </row>
    <row r="449" spans="3:18" ht="12.75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6"/>
    </row>
    <row r="450" spans="3:18" ht="12.75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6"/>
    </row>
    <row r="451" spans="3:18" ht="12.75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6"/>
    </row>
    <row r="452" spans="3:18" ht="12.75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6"/>
    </row>
    <row r="453" spans="3:18" ht="12.75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6"/>
    </row>
    <row r="454" spans="3:18" ht="12.75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6"/>
    </row>
    <row r="455" spans="3:18" ht="12.75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6"/>
    </row>
    <row r="456" spans="3:18" ht="12.75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6"/>
    </row>
    <row r="457" spans="3:18" ht="12.75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6"/>
    </row>
    <row r="458" spans="3:18" ht="12.75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6"/>
    </row>
    <row r="459" spans="3:18" ht="12.75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6"/>
    </row>
    <row r="460" spans="3:18" ht="12.75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6"/>
    </row>
    <row r="461" spans="3:18" ht="12.75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6"/>
    </row>
    <row r="462" spans="3:18" ht="12.75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6"/>
    </row>
    <row r="463" spans="3:18" ht="12.75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6"/>
    </row>
    <row r="464" spans="3:18" ht="12.75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6"/>
    </row>
    <row r="465" spans="3:18" ht="12.75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6"/>
    </row>
    <row r="466" spans="3:18" ht="12.75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6"/>
    </row>
    <row r="467" spans="3:18" ht="12.75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6"/>
    </row>
    <row r="468" spans="3:18" ht="12.75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6"/>
    </row>
    <row r="469" spans="3:18" ht="12.75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6"/>
    </row>
    <row r="470" spans="3:18" ht="12.75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6"/>
    </row>
    <row r="471" spans="3:18" ht="12.75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6"/>
    </row>
    <row r="472" spans="3:18" ht="12.75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6"/>
    </row>
    <row r="473" spans="3:18" ht="12.75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6"/>
    </row>
    <row r="474" spans="3:18" ht="12.75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6"/>
    </row>
    <row r="475" spans="3:18" ht="12.75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6"/>
    </row>
    <row r="476" spans="3:18" ht="12.75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6"/>
    </row>
    <row r="477" spans="3:18" ht="12.75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6"/>
    </row>
    <row r="478" spans="3:18" ht="12.75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6"/>
    </row>
    <row r="479" spans="3:18" ht="12.75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6"/>
    </row>
    <row r="480" spans="3:18" ht="12.75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6"/>
    </row>
    <row r="481" spans="3:18" ht="12.75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6"/>
    </row>
    <row r="482" spans="3:18" ht="12.75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6"/>
    </row>
    <row r="483" spans="3:18" ht="12.75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6"/>
    </row>
    <row r="484" spans="3:18" ht="12.75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6"/>
    </row>
    <row r="485" spans="3:18" ht="12.75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6"/>
    </row>
    <row r="486" spans="3:18" ht="12.75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6"/>
    </row>
    <row r="487" spans="3:18" ht="12.75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6"/>
    </row>
    <row r="488" spans="3:18" ht="12.75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6"/>
    </row>
    <row r="489" spans="3:18" ht="12.75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6"/>
    </row>
    <row r="490" spans="3:18" ht="12.75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6"/>
    </row>
    <row r="491" spans="3:18" ht="12.75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6"/>
    </row>
    <row r="492" spans="3:18" ht="12.75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6"/>
    </row>
    <row r="493" spans="3:18" ht="12.75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6"/>
    </row>
    <row r="494" spans="3:18" ht="12.75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6"/>
    </row>
    <row r="495" spans="3:18" ht="12.75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6"/>
    </row>
    <row r="496" spans="3:18" ht="12.75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6"/>
    </row>
    <row r="497" spans="3:18" ht="12.75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6"/>
    </row>
    <row r="498" spans="3:18" ht="12.75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6"/>
    </row>
    <row r="499" spans="3:18" ht="12.75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6"/>
    </row>
    <row r="500" spans="3:18" ht="12.75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6"/>
    </row>
    <row r="501" spans="3:18" ht="12.75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6"/>
    </row>
    <row r="502" spans="3:18" ht="12.75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6"/>
    </row>
    <row r="503" spans="3:18" ht="12.75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6"/>
    </row>
    <row r="504" spans="3:18" ht="12.75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6"/>
    </row>
    <row r="505" spans="3:18" ht="12.75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6"/>
    </row>
    <row r="506" spans="3:18" ht="12.75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6"/>
    </row>
    <row r="507" spans="3:18" ht="12.75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6"/>
    </row>
    <row r="508" spans="3:18" ht="12.75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6"/>
    </row>
    <row r="509" spans="3:18" ht="12.75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6"/>
    </row>
    <row r="510" spans="3:18" ht="12.75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6"/>
    </row>
    <row r="511" spans="3:18" ht="12.75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6"/>
    </row>
    <row r="512" spans="3:18" ht="12.75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6"/>
    </row>
    <row r="513" spans="3:18" ht="12.75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6"/>
    </row>
    <row r="514" spans="3:18" ht="12.75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6"/>
    </row>
    <row r="515" spans="3:18" ht="12.75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6"/>
    </row>
    <row r="516" spans="3:18" ht="12.75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6"/>
    </row>
    <row r="517" spans="3:18" ht="12.75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6"/>
    </row>
    <row r="518" spans="3:18" ht="12.75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6"/>
    </row>
    <row r="519" spans="3:18" ht="12.75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6"/>
    </row>
    <row r="520" spans="3:18" ht="12.75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6"/>
    </row>
    <row r="521" spans="3:18" ht="12.75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6"/>
    </row>
    <row r="522" spans="3:18" ht="12.75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6"/>
    </row>
    <row r="523" spans="3:18" ht="12.75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6"/>
    </row>
    <row r="524" spans="3:18" ht="12.75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6"/>
    </row>
    <row r="525" spans="3:18" ht="12.75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6"/>
    </row>
    <row r="526" spans="3:18" ht="12.75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6"/>
    </row>
    <row r="527" spans="3:18" ht="12.75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6"/>
    </row>
    <row r="528" spans="3:18" ht="12.75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6"/>
    </row>
    <row r="529" spans="3:18" ht="12.75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6"/>
    </row>
    <row r="530" spans="3:18" ht="12.75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6"/>
    </row>
    <row r="531" spans="3:18" ht="12.75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6"/>
    </row>
    <row r="532" spans="3:18" ht="12.75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6"/>
    </row>
    <row r="533" spans="3:18" ht="12.75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6"/>
    </row>
    <row r="534" spans="3:18" ht="12.75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6"/>
    </row>
    <row r="535" spans="3:18" ht="12.75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6"/>
    </row>
    <row r="536" spans="3:18" ht="12.75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6"/>
    </row>
    <row r="537" spans="3:18" ht="12.75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6"/>
    </row>
    <row r="538" spans="3:18" ht="12.75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6"/>
    </row>
    <row r="539" spans="3:18" ht="12.75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6"/>
    </row>
    <row r="540" spans="3:18" ht="12.75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6"/>
    </row>
    <row r="541" spans="3:18" ht="12.75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6"/>
    </row>
    <row r="542" spans="3:18" ht="12.75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6"/>
    </row>
    <row r="543" spans="3:18" ht="12.75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6"/>
    </row>
    <row r="544" spans="3:18" ht="12.75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6"/>
    </row>
    <row r="545" spans="3:18" ht="12.75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6"/>
    </row>
    <row r="546" spans="3:18" ht="12.75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6"/>
    </row>
    <row r="547" spans="3:18" ht="12.75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6"/>
    </row>
    <row r="548" spans="3:18" ht="12.75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6"/>
    </row>
    <row r="549" spans="3:18" ht="12.75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6"/>
    </row>
    <row r="550" spans="3:18" ht="12.75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6"/>
    </row>
    <row r="551" spans="3:18" ht="12.75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6"/>
    </row>
    <row r="552" spans="3:18" ht="12.75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6"/>
    </row>
    <row r="553" spans="3:18" ht="12.75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6"/>
    </row>
    <row r="554" spans="3:18" ht="12.75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6"/>
    </row>
    <row r="555" spans="3:18" ht="12.75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6"/>
    </row>
    <row r="556" spans="3:18" ht="12.75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6"/>
    </row>
    <row r="557" spans="3:18" ht="12.75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6"/>
    </row>
    <row r="558" spans="3:18" ht="12.75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6"/>
    </row>
    <row r="559" spans="3:18" ht="12.75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6"/>
    </row>
    <row r="560" spans="3:18" ht="12.75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6"/>
    </row>
    <row r="561" spans="3:18" ht="12.75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6"/>
    </row>
    <row r="562" spans="3:18" ht="12.75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6"/>
    </row>
    <row r="563" spans="3:18" ht="12.75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6"/>
    </row>
    <row r="564" spans="3:18" ht="12.75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6"/>
    </row>
    <row r="565" spans="3:18" ht="12.75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6"/>
    </row>
    <row r="566" spans="3:18" ht="12.75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6"/>
    </row>
    <row r="567" spans="3:18" ht="12.75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6"/>
    </row>
    <row r="568" spans="3:18" ht="12.75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6"/>
    </row>
    <row r="569" spans="3:18" ht="12.75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6"/>
    </row>
    <row r="570" spans="3:18" ht="12.75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6"/>
    </row>
    <row r="571" spans="3:18" ht="12.75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6"/>
    </row>
    <row r="572" spans="3:18" ht="12.75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6"/>
    </row>
    <row r="573" spans="3:18" ht="12.75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6"/>
    </row>
    <row r="574" spans="3:18" ht="12.75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6"/>
    </row>
    <row r="575" spans="3:18" ht="12.75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6"/>
    </row>
    <row r="576" spans="3:18" ht="12.75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6"/>
    </row>
    <row r="577" spans="3:18" ht="12.75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6"/>
    </row>
    <row r="578" spans="3:18" ht="12.75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6"/>
    </row>
    <row r="579" spans="3:18" ht="12.75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6"/>
    </row>
    <row r="580" spans="3:18" ht="12.75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6"/>
    </row>
    <row r="581" spans="3:18" ht="12.75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6"/>
    </row>
    <row r="582" spans="3:18" ht="12.75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6"/>
    </row>
    <row r="583" spans="3:18" ht="12.75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6"/>
    </row>
    <row r="584" spans="3:18" ht="12.75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6"/>
    </row>
    <row r="585" spans="3:18" ht="12.75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6"/>
    </row>
    <row r="586" spans="3:18" ht="12.75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6"/>
    </row>
    <row r="587" spans="3:18" ht="12.75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6"/>
    </row>
    <row r="588" spans="3:18" ht="12.75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6"/>
    </row>
    <row r="589" spans="3:18" ht="12.75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6"/>
    </row>
    <row r="590" spans="3:18" ht="12.75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6"/>
    </row>
    <row r="591" spans="3:18" ht="12.75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6"/>
    </row>
    <row r="592" spans="3:18" ht="12.75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6"/>
    </row>
    <row r="593" spans="3:18" ht="12.75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6"/>
    </row>
    <row r="594" spans="3:18" ht="12.75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6"/>
    </row>
    <row r="595" spans="3:18" ht="12.75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6"/>
    </row>
    <row r="596" spans="3:18" ht="12.75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6"/>
    </row>
    <row r="597" spans="3:18" ht="12.75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6"/>
    </row>
    <row r="598" spans="3:18" ht="12.75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6"/>
    </row>
    <row r="599" spans="3:18" ht="12.75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6"/>
    </row>
    <row r="600" spans="3:18" ht="12.75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6"/>
    </row>
    <row r="601" spans="3:18" ht="12.75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6"/>
    </row>
    <row r="602" spans="3:18" ht="12.75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6"/>
    </row>
    <row r="603" spans="3:18" ht="12.75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6"/>
    </row>
    <row r="604" spans="3:18" ht="12.75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6"/>
    </row>
    <row r="605" spans="3:18" ht="12.75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6"/>
    </row>
    <row r="606" spans="3:18" ht="12.75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6"/>
    </row>
    <row r="607" spans="3:18" ht="12.75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6"/>
    </row>
    <row r="608" spans="3:18" ht="12.75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6"/>
    </row>
    <row r="609" spans="3:18" ht="12.75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6"/>
    </row>
    <row r="610" spans="3:18" ht="12.75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6"/>
    </row>
    <row r="611" spans="3:18" ht="12.75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6"/>
    </row>
    <row r="612" spans="3:18" ht="12.75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6"/>
    </row>
    <row r="613" spans="3:18" ht="12.75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6"/>
    </row>
    <row r="614" spans="3:18" ht="12.75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6"/>
    </row>
    <row r="615" spans="3:18" ht="12.75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6"/>
    </row>
    <row r="616" spans="3:18" ht="12.75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6"/>
    </row>
    <row r="617" spans="3:18" ht="12.75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6"/>
    </row>
    <row r="618" spans="3:18" ht="12.75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6"/>
    </row>
    <row r="619" spans="3:18" ht="12.75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6"/>
    </row>
    <row r="620" spans="3:18" ht="12.75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6"/>
    </row>
    <row r="621" spans="3:18" ht="12.75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6"/>
    </row>
    <row r="622" spans="3:18" ht="12.75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6"/>
    </row>
    <row r="623" spans="3:18" ht="12.75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6"/>
    </row>
    <row r="624" spans="3:18" ht="12.75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6"/>
    </row>
    <row r="625" spans="3:18" ht="12.75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6"/>
    </row>
    <row r="626" spans="3:18" ht="12.75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6"/>
    </row>
    <row r="627" spans="3:18" ht="12.75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6"/>
    </row>
    <row r="628" spans="3:18" ht="12.75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6"/>
    </row>
    <row r="629" spans="3:18" ht="12.75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6"/>
    </row>
    <row r="630" spans="3:18" ht="12.75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6"/>
    </row>
    <row r="631" spans="3:18" ht="12.75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6"/>
    </row>
    <row r="632" spans="3:18" ht="12.75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6"/>
    </row>
    <row r="633" spans="3:18" ht="12.75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6"/>
    </row>
    <row r="634" spans="3:18" ht="12.75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6"/>
    </row>
    <row r="635" spans="3:18" ht="12.75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6"/>
    </row>
    <row r="636" spans="3:18" ht="12.75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6"/>
    </row>
    <row r="637" spans="3:18" ht="12.75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6"/>
    </row>
    <row r="638" spans="3:18" ht="12.75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6"/>
    </row>
    <row r="639" spans="3:18" ht="12.75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6"/>
    </row>
    <row r="640" spans="3:18" ht="12.75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6"/>
    </row>
    <row r="641" spans="3:18" ht="12.75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6"/>
    </row>
    <row r="642" spans="3:18" ht="12.75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6"/>
    </row>
    <row r="643" spans="3:18" ht="12.75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6"/>
    </row>
    <row r="644" spans="3:18" ht="12.75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6"/>
    </row>
    <row r="645" spans="3:18" ht="12.75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6"/>
    </row>
    <row r="646" spans="3:18" ht="12.75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6"/>
    </row>
    <row r="647" spans="3:18" ht="12.75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6"/>
    </row>
    <row r="648" spans="3:18" ht="12.75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6"/>
    </row>
    <row r="649" spans="3:18" ht="12.75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6"/>
    </row>
    <row r="650" spans="3:18" ht="12.75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6"/>
    </row>
    <row r="651" spans="3:18" ht="12.75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6"/>
    </row>
    <row r="652" spans="3:18" ht="12.75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6"/>
    </row>
    <row r="653" spans="3:18" ht="12.75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6"/>
    </row>
    <row r="654" spans="3:18" ht="12.75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6"/>
    </row>
    <row r="655" spans="3:18" ht="12.75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6"/>
    </row>
    <row r="656" spans="3:18" ht="12.75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6"/>
    </row>
    <row r="657" spans="3:18" ht="12.75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6"/>
    </row>
    <row r="658" spans="3:18" ht="12.75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6"/>
    </row>
    <row r="659" spans="3:18" ht="12.75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6"/>
    </row>
    <row r="660" spans="3:18" ht="12.75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6"/>
    </row>
    <row r="661" spans="3:18" ht="12.75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6"/>
    </row>
    <row r="662" spans="3:18" ht="12.75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6"/>
    </row>
    <row r="663" spans="3:18" ht="12.75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6"/>
    </row>
    <row r="664" spans="3:18" ht="12.75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6"/>
    </row>
    <row r="665" spans="3:18" ht="12.75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6"/>
    </row>
    <row r="666" spans="3:18" ht="12.75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6"/>
    </row>
    <row r="667" spans="3:18" ht="12.75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6"/>
    </row>
    <row r="668" spans="3:18" ht="12.75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6"/>
    </row>
    <row r="669" spans="3:18" ht="12.75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6"/>
    </row>
    <row r="670" spans="3:18" ht="12.75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6"/>
    </row>
    <row r="671" spans="3:18" ht="12.75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6"/>
    </row>
    <row r="672" spans="3:18" ht="12.75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6"/>
    </row>
    <row r="673" spans="3:18" ht="12.75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6"/>
    </row>
    <row r="674" spans="3:18" ht="12.75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6"/>
    </row>
    <row r="675" spans="3:18" ht="12.75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6"/>
    </row>
    <row r="676" spans="3:18" ht="12.75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6"/>
    </row>
    <row r="677" spans="3:18" ht="12.75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6"/>
    </row>
    <row r="678" spans="3:18" ht="12.75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6"/>
    </row>
    <row r="679" spans="3:18" ht="12.75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6"/>
    </row>
    <row r="680" spans="3:18" ht="12.75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6"/>
    </row>
    <row r="681" spans="3:18" ht="12.75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6"/>
    </row>
    <row r="682" spans="3:18" ht="12.75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6"/>
    </row>
    <row r="683" spans="3:18" ht="12.75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6"/>
    </row>
    <row r="684" spans="3:18" ht="12.75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6"/>
    </row>
    <row r="685" spans="3:18" ht="12.75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6"/>
    </row>
    <row r="686" spans="3:18" ht="12.75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6"/>
    </row>
    <row r="687" spans="3:18" ht="12.75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6"/>
    </row>
    <row r="688" spans="3:18" ht="12.75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6"/>
    </row>
    <row r="689" spans="3:18" ht="12.75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6"/>
    </row>
    <row r="690" spans="3:18" ht="12.75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6"/>
    </row>
    <row r="691" spans="3:18" ht="12.75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6"/>
    </row>
    <row r="692" spans="3:18" ht="12.75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6"/>
    </row>
    <row r="693" spans="3:18" ht="12.75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6"/>
    </row>
    <row r="694" spans="3:18" ht="12.75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6"/>
    </row>
    <row r="695" spans="3:18" ht="12.75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6"/>
    </row>
    <row r="696" spans="3:18" ht="12.75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6"/>
    </row>
    <row r="697" spans="3:18" ht="12.75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6"/>
    </row>
    <row r="698" spans="3:18" ht="12.75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6"/>
    </row>
    <row r="699" spans="3:18" ht="12.75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6"/>
    </row>
    <row r="700" spans="3:18" ht="12.75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6"/>
    </row>
    <row r="701" spans="3:18" ht="12.75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6"/>
    </row>
    <row r="702" spans="3:18" ht="12.75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6"/>
    </row>
    <row r="703" spans="3:18" ht="12.75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6"/>
    </row>
    <row r="704" spans="3:18" ht="12.75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6"/>
    </row>
    <row r="705" spans="3:18" ht="12.75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6"/>
    </row>
    <row r="706" spans="3:18" ht="12.75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6"/>
    </row>
    <row r="707" spans="3:18" ht="12.75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6"/>
    </row>
    <row r="708" spans="3:18" ht="12.75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6"/>
    </row>
    <row r="709" spans="3:18" ht="12.75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6"/>
    </row>
    <row r="710" spans="3:18" ht="12.75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6"/>
    </row>
    <row r="711" spans="3:18" ht="12.75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6"/>
    </row>
    <row r="712" spans="3:18" ht="12.75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6"/>
    </row>
    <row r="713" spans="3:18" ht="12.75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6"/>
    </row>
    <row r="714" spans="3:18" ht="12.75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6"/>
    </row>
    <row r="715" spans="3:18" ht="12.75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6"/>
    </row>
    <row r="716" spans="3:18" ht="12.75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6"/>
    </row>
    <row r="717" spans="3:18" ht="12.75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6"/>
    </row>
    <row r="718" spans="3:18" ht="12.75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6"/>
    </row>
    <row r="719" spans="3:18" ht="12.75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6"/>
    </row>
    <row r="720" spans="3:18" ht="12.75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6"/>
    </row>
    <row r="721" spans="3:18" ht="12.75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6"/>
    </row>
    <row r="722" spans="3:18" ht="12.75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6"/>
    </row>
    <row r="723" spans="3:18" ht="12.75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6"/>
    </row>
    <row r="724" spans="3:18" ht="12.75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6"/>
    </row>
    <row r="725" spans="3:18" ht="12.75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6"/>
    </row>
    <row r="726" spans="3:18" ht="12.75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6"/>
    </row>
    <row r="727" spans="3:18" ht="12.75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6"/>
    </row>
    <row r="728" spans="3:18" ht="12.75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6"/>
    </row>
    <row r="729" spans="3:18" ht="12.75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6"/>
    </row>
    <row r="730" spans="3:18" ht="12.75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6"/>
    </row>
    <row r="731" spans="3:18" ht="12.75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6"/>
    </row>
    <row r="732" spans="3:18" ht="12.75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6"/>
    </row>
    <row r="733" spans="3:18" ht="12.75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6"/>
    </row>
    <row r="734" spans="3:18" ht="12.75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6"/>
    </row>
    <row r="735" spans="3:18" ht="12.75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6"/>
    </row>
    <row r="736" spans="3:18" ht="12.75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6"/>
    </row>
    <row r="737" spans="3:18" ht="12.75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6"/>
    </row>
    <row r="738" spans="3:18" ht="12.75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6"/>
    </row>
    <row r="739" spans="3:18" ht="12.75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6"/>
    </row>
    <row r="740" spans="3:18" ht="12.75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6"/>
    </row>
    <row r="741" spans="3:18" ht="12.75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6"/>
    </row>
    <row r="742" spans="3:18" ht="12.75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6"/>
    </row>
    <row r="743" spans="3:18" ht="12.75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6"/>
    </row>
    <row r="744" spans="3:18" ht="12.75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6"/>
    </row>
    <row r="745" spans="3:18" ht="12.75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6"/>
    </row>
    <row r="746" spans="3:18" ht="12.75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6"/>
    </row>
    <row r="747" spans="3:18" ht="12.75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6"/>
    </row>
    <row r="748" spans="3:18" ht="12.75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6"/>
    </row>
    <row r="749" spans="3:18" ht="12.75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6"/>
    </row>
    <row r="750" spans="3:18" ht="12.75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6"/>
    </row>
    <row r="751" spans="3:18" ht="12.75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6"/>
    </row>
    <row r="752" spans="3:18" ht="12.75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6"/>
    </row>
    <row r="753" spans="3:18" ht="12.75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6"/>
    </row>
    <row r="754" spans="3:18" ht="12.75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6"/>
    </row>
    <row r="755" spans="3:18" ht="12.75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6"/>
    </row>
    <row r="756" spans="3:18" ht="12.75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6"/>
    </row>
    <row r="757" spans="3:18" ht="12.75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6"/>
    </row>
    <row r="758" spans="3:18" ht="12.75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6"/>
    </row>
    <row r="759" spans="3:18" ht="12.75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6"/>
    </row>
    <row r="760" spans="3:18" ht="12.75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6"/>
    </row>
    <row r="761" spans="3:18" ht="12.75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6"/>
    </row>
    <row r="762" spans="3:18" ht="12.75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6"/>
    </row>
    <row r="763" spans="3:18" ht="12.75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6"/>
    </row>
    <row r="764" spans="3:18" ht="12.75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6"/>
    </row>
    <row r="765" spans="3:18" ht="12.75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6"/>
    </row>
    <row r="766" spans="3:18" ht="12.75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6"/>
    </row>
    <row r="767" spans="3:18" ht="12.75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6"/>
    </row>
    <row r="768" spans="3:18" ht="12.75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6"/>
    </row>
    <row r="769" spans="3:18" ht="12.75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6"/>
    </row>
    <row r="770" spans="3:18" ht="12.75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6"/>
    </row>
    <row r="771" spans="3:18" ht="12.75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6"/>
    </row>
    <row r="772" spans="3:18" ht="12.75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6"/>
    </row>
    <row r="773" spans="3:18" ht="12.75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6"/>
    </row>
    <row r="774" spans="3:18" ht="12.75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6"/>
    </row>
    <row r="775" spans="3:18" ht="12.75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6"/>
    </row>
    <row r="776" spans="3:18" ht="12.75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6"/>
    </row>
    <row r="777" spans="3:18" ht="12.75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6"/>
    </row>
    <row r="778" spans="3:18" ht="12.75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6"/>
    </row>
    <row r="779" spans="3:18" ht="12.75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6"/>
    </row>
    <row r="780" spans="3:18" ht="12.75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6"/>
    </row>
    <row r="781" spans="3:18" ht="12.75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6"/>
    </row>
    <row r="782" spans="3:18" ht="12.75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6"/>
    </row>
    <row r="783" spans="3:18" ht="12.75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6"/>
    </row>
    <row r="784" spans="3:18" ht="12.75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6"/>
    </row>
    <row r="785" spans="3:18" ht="12.75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6"/>
    </row>
    <row r="786" spans="3:18" ht="12.75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6"/>
    </row>
    <row r="787" spans="3:18" ht="12.75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6"/>
    </row>
    <row r="788" spans="3:18" ht="12.75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6"/>
    </row>
    <row r="789" spans="3:18" ht="12.75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6"/>
    </row>
    <row r="790" spans="3:18" ht="12.75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6"/>
    </row>
    <row r="791" spans="3:18" ht="12.75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6"/>
    </row>
    <row r="792" spans="3:18" ht="12.75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6"/>
    </row>
    <row r="793" spans="3:18" ht="12.75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6"/>
    </row>
    <row r="794" spans="3:18" ht="12.75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6"/>
    </row>
    <row r="795" spans="3:18" ht="12.75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6"/>
    </row>
    <row r="796" spans="3:18" ht="12.75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6"/>
    </row>
    <row r="797" spans="3:18" ht="12.75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6"/>
    </row>
    <row r="798" spans="3:18" ht="12.75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6"/>
    </row>
    <row r="799" spans="3:18" ht="12.75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6"/>
    </row>
    <row r="800" spans="3:18" ht="12.75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6"/>
    </row>
    <row r="801" spans="3:18" ht="12.75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6"/>
    </row>
    <row r="802" spans="3:18" ht="12.75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6"/>
    </row>
    <row r="803" spans="3:18" ht="12.75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6"/>
    </row>
    <row r="804" spans="3:18" ht="12.75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6"/>
    </row>
    <row r="805" spans="3:18" ht="12.75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6"/>
    </row>
    <row r="806" spans="3:18" ht="12.75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6"/>
    </row>
    <row r="807" spans="3:18" ht="12.75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6"/>
    </row>
    <row r="808" spans="3:18" ht="12.75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6"/>
    </row>
    <row r="809" spans="3:18" ht="12.75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6"/>
    </row>
    <row r="810" spans="3:18" ht="12.75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6"/>
    </row>
    <row r="811" spans="3:18" ht="12.75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6"/>
    </row>
    <row r="812" spans="3:18" ht="12.75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6"/>
    </row>
    <row r="813" spans="3:18" ht="12.75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6"/>
    </row>
    <row r="814" spans="3:18" ht="12.75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6"/>
    </row>
    <row r="815" spans="3:18" ht="12.75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6"/>
    </row>
    <row r="816" spans="3:18" ht="12.75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6"/>
    </row>
    <row r="817" spans="3:18" ht="12.75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6"/>
    </row>
    <row r="818" spans="3:18" ht="12.75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6"/>
    </row>
    <row r="819" spans="3:18" ht="12.75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6"/>
    </row>
    <row r="820" spans="3:18" ht="12.75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6"/>
    </row>
    <row r="821" spans="3:18" ht="12.75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6"/>
    </row>
    <row r="822" spans="3:18" ht="12.75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6"/>
    </row>
    <row r="823" spans="3:18" ht="12.75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6"/>
    </row>
    <row r="824" spans="3:18" ht="12.75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6"/>
    </row>
    <row r="825" spans="3:18" ht="12.75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6"/>
    </row>
    <row r="826" spans="3:18" ht="12.75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6"/>
    </row>
    <row r="827" spans="3:18" ht="12.75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6"/>
    </row>
    <row r="828" spans="3:18" ht="12.75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6"/>
    </row>
    <row r="829" spans="3:18" ht="12.75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6"/>
    </row>
    <row r="830" spans="3:18" ht="12.75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6"/>
    </row>
    <row r="831" spans="3:18" ht="12.75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6"/>
    </row>
    <row r="832" spans="3:18" ht="12.75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6"/>
    </row>
    <row r="833" spans="3:18" ht="12.75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6"/>
    </row>
    <row r="834" spans="3:18" ht="12.75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6"/>
    </row>
    <row r="835" spans="3:18" ht="12.75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6"/>
    </row>
    <row r="836" spans="3:18" ht="12.75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6"/>
    </row>
    <row r="837" spans="3:18" ht="12.75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6"/>
    </row>
    <row r="838" spans="3:18" ht="12.75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6"/>
    </row>
    <row r="839" spans="3:18" ht="12.75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6"/>
    </row>
    <row r="840" spans="3:18" ht="12.75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6"/>
    </row>
    <row r="841" spans="3:18" ht="12.75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6"/>
    </row>
    <row r="842" spans="3:18" ht="12.75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6"/>
    </row>
    <row r="843" spans="3:18" ht="12.75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6"/>
    </row>
    <row r="844" spans="3:18" ht="12.75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6"/>
    </row>
    <row r="845" spans="3:18" ht="12.75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6"/>
    </row>
    <row r="846" spans="3:18" ht="12.75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6"/>
    </row>
    <row r="847" spans="3:18" ht="12.75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6"/>
    </row>
    <row r="848" spans="3:18" ht="12.75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6"/>
    </row>
    <row r="849" spans="3:18" ht="12.75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6"/>
    </row>
    <row r="850" spans="3:18" ht="12.75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6"/>
    </row>
    <row r="851" spans="3:18" ht="12.75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6"/>
    </row>
    <row r="852" spans="3:18" ht="12.75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6"/>
    </row>
    <row r="853" spans="3:18" ht="12.75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6"/>
    </row>
    <row r="854" spans="3:18" ht="12.75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6"/>
    </row>
    <row r="855" spans="3:18" ht="12.75"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6"/>
    </row>
    <row r="856" spans="3:18" ht="12.75"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6"/>
    </row>
    <row r="857" spans="3:18" ht="12.75"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6"/>
    </row>
    <row r="858" spans="3:18" ht="12.75"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6"/>
    </row>
    <row r="859" spans="3:18" ht="12.75"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6"/>
    </row>
    <row r="860" spans="3:18" ht="12.75"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6"/>
    </row>
    <row r="861" spans="3:18" ht="12.75"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6"/>
    </row>
    <row r="862" spans="3:18" ht="12.75"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6"/>
    </row>
    <row r="863" spans="3:18" ht="12.75"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6"/>
    </row>
    <row r="864" spans="3:18" ht="12.75"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6"/>
    </row>
    <row r="865" spans="3:18" ht="12.75"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6"/>
    </row>
    <row r="866" spans="3:18" ht="12.75"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6"/>
    </row>
    <row r="867" spans="3:18" ht="12.75"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6"/>
    </row>
    <row r="868" spans="3:18" ht="12.75"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6"/>
    </row>
    <row r="869" spans="3:18" ht="12.75"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6"/>
    </row>
    <row r="870" spans="3:18" ht="12.75"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6"/>
    </row>
    <row r="871" spans="3:18" ht="12.75"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6"/>
    </row>
    <row r="872" spans="3:18" ht="12.75"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6"/>
    </row>
    <row r="873" spans="3:18" ht="12.75"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6"/>
    </row>
    <row r="874" spans="3:18" ht="12.75"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6"/>
    </row>
    <row r="875" spans="3:18" ht="12.75"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6"/>
    </row>
    <row r="876" spans="3:18" ht="12.75"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6"/>
    </row>
    <row r="877" spans="3:18" ht="12.75"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6"/>
    </row>
    <row r="878" spans="3:18" ht="12.75"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6"/>
    </row>
    <row r="879" spans="3:18" ht="12.75"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6"/>
    </row>
    <row r="880" spans="3:18" ht="12.75"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6"/>
    </row>
    <row r="881" spans="3:18" ht="12.75"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6"/>
    </row>
    <row r="882" spans="3:18" ht="12.75"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6"/>
    </row>
    <row r="883" spans="3:18" ht="12.75"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6"/>
    </row>
    <row r="884" spans="3:18" ht="12.75"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6"/>
    </row>
    <row r="885" spans="3:18" ht="12.75"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6"/>
    </row>
    <row r="886" spans="3:18" ht="12.75"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6"/>
    </row>
    <row r="887" spans="3:18" ht="12.75"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6"/>
    </row>
    <row r="888" spans="3:18" ht="12.75"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6"/>
    </row>
    <row r="889" spans="3:18" ht="12.75"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6"/>
    </row>
    <row r="890" spans="3:18" ht="12.75"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6"/>
    </row>
    <row r="891" spans="3:18" ht="12.75"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6"/>
    </row>
    <row r="892" spans="3:18" ht="12.75"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6"/>
    </row>
    <row r="893" spans="3:18" ht="12.75"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6"/>
    </row>
    <row r="894" spans="3:18" ht="12.75"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6"/>
    </row>
    <row r="895" spans="3:18" ht="12.75"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6"/>
    </row>
    <row r="896" spans="3:18" ht="12.75"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6"/>
    </row>
    <row r="897" spans="3:18" ht="12.75"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6"/>
    </row>
    <row r="898" spans="3:18" ht="12.75"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6"/>
    </row>
    <row r="899" spans="3:18" ht="12.75"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6"/>
    </row>
    <row r="900" spans="3:18" ht="12.75"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6"/>
    </row>
    <row r="901" spans="3:18" ht="12.75"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6"/>
    </row>
    <row r="902" spans="3:18" ht="12.75"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6"/>
    </row>
    <row r="903" spans="3:18" ht="12.75"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6"/>
    </row>
    <row r="904" spans="3:18" ht="12.75"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6"/>
    </row>
    <row r="905" spans="3:18" ht="12.75"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6"/>
    </row>
    <row r="906" spans="3:18" ht="12.75"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6"/>
    </row>
    <row r="907" spans="3:18" ht="12.75"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6"/>
    </row>
    <row r="908" spans="3:18" ht="12.75"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6"/>
    </row>
    <row r="909" spans="3:18" ht="12.75"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6"/>
    </row>
    <row r="910" spans="3:18" ht="12.75"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6"/>
    </row>
    <row r="911" spans="3:18" ht="12.75"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6"/>
    </row>
    <row r="912" spans="3:18" ht="12.75"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6"/>
    </row>
    <row r="913" spans="3:18" ht="12.75"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6"/>
    </row>
    <row r="914" spans="3:18" ht="12.75"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6"/>
    </row>
    <row r="915" spans="3:18" ht="12.75"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6"/>
    </row>
    <row r="916" spans="3:18" ht="12.75"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6"/>
    </row>
    <row r="917" spans="3:18" ht="12.75"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6"/>
    </row>
    <row r="918" spans="3:18" ht="12.75"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6"/>
    </row>
    <row r="919" spans="3:18" ht="12.75"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6"/>
    </row>
    <row r="920" spans="3:18" ht="12.75"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6"/>
    </row>
    <row r="921" spans="3:18" ht="12.75"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6"/>
    </row>
    <row r="922" spans="3:18" ht="12.75"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6"/>
    </row>
    <row r="923" spans="3:18" ht="12.75"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6"/>
    </row>
    <row r="924" spans="3:18" ht="12.75"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6"/>
    </row>
    <row r="925" spans="3:18" ht="12.75"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6"/>
    </row>
    <row r="926" spans="3:18" ht="12.75"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6"/>
    </row>
    <row r="927" spans="3:18" ht="12.75"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6"/>
    </row>
    <row r="928" spans="3:18" ht="12.75"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6"/>
    </row>
    <row r="929" spans="3:18" ht="12.75"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6"/>
    </row>
    <row r="930" spans="3:18" ht="12.75"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6"/>
    </row>
    <row r="931" spans="3:18" ht="12.75"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6"/>
    </row>
    <row r="932" spans="3:18" ht="12.75"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6"/>
    </row>
    <row r="933" spans="3:18" ht="12.75"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6"/>
    </row>
    <row r="934" spans="3:18" ht="12.75"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6"/>
    </row>
    <row r="935" spans="3:18" ht="12.75"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6"/>
    </row>
    <row r="936" spans="3:18" ht="12.75"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6"/>
    </row>
    <row r="937" spans="3:18" ht="12.75"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6"/>
    </row>
    <row r="938" spans="3:18" ht="12.75"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6"/>
    </row>
    <row r="939" spans="3:18" ht="12.75"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6"/>
    </row>
    <row r="940" spans="3:18" ht="12.75"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6"/>
    </row>
    <row r="941" spans="3:18" ht="12.75"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6"/>
    </row>
    <row r="942" spans="3:18" ht="12.75"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6"/>
    </row>
    <row r="943" spans="3:18" ht="12.75"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6"/>
    </row>
    <row r="944" spans="3:18" ht="12.75"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6"/>
    </row>
    <row r="945" spans="3:18" ht="12.75"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6"/>
    </row>
    <row r="946" spans="3:18" ht="12.75"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6"/>
    </row>
    <row r="947" spans="3:18" ht="12.75"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6"/>
    </row>
    <row r="948" spans="3:18" ht="12.75"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6"/>
    </row>
    <row r="949" spans="3:18" ht="12.75"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6"/>
    </row>
    <row r="950" spans="3:18" ht="12.75"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6"/>
    </row>
    <row r="951" spans="3:18" ht="12.75"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6"/>
    </row>
    <row r="952" spans="3:18" ht="12.75"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6"/>
    </row>
    <row r="953" spans="3:18" ht="12.75"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6"/>
    </row>
    <row r="954" spans="3:18" ht="12.75"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6"/>
    </row>
    <row r="955" spans="3:18" ht="12.75"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6"/>
    </row>
    <row r="956" spans="3:18" ht="12.75"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6"/>
    </row>
    <row r="957" spans="3:18" ht="12.75"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6"/>
    </row>
    <row r="958" spans="3:18" ht="12.75"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6"/>
    </row>
    <row r="959" spans="3:18" ht="12.75"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6"/>
    </row>
    <row r="960" spans="3:18" ht="12.75"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6"/>
    </row>
    <row r="961" spans="3:18" ht="12.75"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6"/>
    </row>
    <row r="962" spans="3:18" ht="12.75"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6"/>
    </row>
    <row r="963" spans="3:18" ht="12.75"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6"/>
    </row>
    <row r="964" spans="3:18" ht="12.75"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6"/>
    </row>
    <row r="965" spans="3:18" ht="12.75"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6"/>
    </row>
    <row r="966" spans="3:18" ht="12.75"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6"/>
    </row>
    <row r="967" spans="3:18" ht="12.75"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6"/>
    </row>
    <row r="968" spans="3:18" ht="12.75"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6"/>
    </row>
    <row r="969" spans="3:18" ht="12.75"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6"/>
    </row>
    <row r="970" spans="3:18" ht="12.75"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6"/>
    </row>
    <row r="971" spans="3:18" ht="12.75"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6"/>
    </row>
    <row r="972" spans="3:18" ht="12.75"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6"/>
    </row>
    <row r="973" spans="3:18" ht="12.75"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6"/>
    </row>
    <row r="974" spans="3:18" ht="12.75"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6"/>
    </row>
    <row r="975" spans="3:18" ht="12.75"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6"/>
    </row>
    <row r="976" spans="3:18" ht="12.75"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6"/>
    </row>
    <row r="977" spans="3:18" ht="12.75"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6"/>
    </row>
    <row r="978" spans="3:18" ht="12.75"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6"/>
    </row>
    <row r="979" spans="3:18" ht="12.75"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6"/>
    </row>
    <row r="980" spans="3:18" ht="12.75"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6"/>
    </row>
    <row r="981" spans="3:18" ht="12.75"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6"/>
    </row>
    <row r="982" spans="3:18" ht="12.75"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6"/>
    </row>
    <row r="983" spans="3:18" ht="12.75"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6"/>
    </row>
    <row r="984" spans="3:18" ht="12.75"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6"/>
    </row>
    <row r="985" spans="3:18" ht="12.75"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6"/>
    </row>
    <row r="986" spans="3:18" ht="12.75"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6"/>
    </row>
    <row r="987" spans="3:18" ht="12.75"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6"/>
    </row>
    <row r="988" spans="3:18" ht="12.75"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6"/>
    </row>
    <row r="989" spans="3:18" ht="12.75"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6"/>
    </row>
    <row r="990" spans="3:18" ht="12.75"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6"/>
    </row>
    <row r="991" spans="3:18" ht="12.75"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6"/>
    </row>
    <row r="992" spans="3:18" ht="12.75"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6"/>
    </row>
    <row r="993" spans="3:18" ht="12.75"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6"/>
    </row>
    <row r="994" spans="3:18" ht="12.75"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6"/>
    </row>
    <row r="995" spans="3:18" ht="12.75"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6"/>
    </row>
    <row r="996" spans="3:18" ht="12.75"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6"/>
    </row>
    <row r="997" spans="3:18" ht="12.75"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6"/>
    </row>
    <row r="998" spans="3:18" ht="12.75"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6"/>
    </row>
    <row r="999" spans="3:18" ht="12.75"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6"/>
    </row>
    <row r="1000" spans="3:18" ht="12.75"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6"/>
    </row>
    <row r="1001" spans="3:18" ht="12.75"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6"/>
    </row>
    <row r="1002" spans="3:18" ht="12.75"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6"/>
    </row>
    <row r="1003" spans="3:18" ht="12.75"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6"/>
    </row>
    <row r="1004" spans="3:18" ht="12.75"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6"/>
    </row>
    <row r="1005" spans="3:18" ht="12.75"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6"/>
    </row>
    <row r="1006" spans="3:18" ht="12.75"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6"/>
    </row>
    <row r="1007" spans="3:18" ht="12.75"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6"/>
    </row>
    <row r="1008" spans="3:18" ht="12.75"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6"/>
    </row>
    <row r="1009" spans="3:18" ht="12.75"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6"/>
    </row>
    <row r="1010" spans="3:18" ht="12.75"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6"/>
    </row>
    <row r="1011" spans="3:18" ht="12.75"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6"/>
    </row>
    <row r="1012" spans="3:18" ht="12.75"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6"/>
    </row>
    <row r="1013" spans="3:18" ht="12.75"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6"/>
    </row>
    <row r="1014" spans="3:18" ht="12.75"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6"/>
    </row>
    <row r="1015" spans="3:18" ht="12.75"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6"/>
    </row>
    <row r="1016" spans="3:18" ht="12.75"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6"/>
    </row>
    <row r="1017" spans="3:18" ht="12.75"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6"/>
    </row>
    <row r="1018" spans="3:18" ht="12.75"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6"/>
    </row>
    <row r="1019" spans="3:18" ht="12.75"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6"/>
    </row>
    <row r="1020" spans="3:18" ht="12.75"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6"/>
    </row>
    <row r="1021" spans="3:18" ht="12.75"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6"/>
    </row>
    <row r="1022" spans="3:18" ht="12.75"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6"/>
    </row>
    <row r="1023" spans="3:18" ht="12.75"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6"/>
    </row>
    <row r="1024" spans="3:18" ht="12.75"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6"/>
    </row>
    <row r="1025" spans="3:18" ht="12.75"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6"/>
    </row>
    <row r="1026" spans="3:18" ht="12.75"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6"/>
    </row>
    <row r="1027" spans="3:18" ht="12.75"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6"/>
    </row>
    <row r="1028" spans="3:18" ht="12.75"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6"/>
    </row>
    <row r="1029" spans="3:18" ht="12.75"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6"/>
    </row>
    <row r="1030" spans="3:18" ht="12.75"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6"/>
    </row>
    <row r="1031" spans="3:18" ht="12.75"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6"/>
    </row>
    <row r="1032" spans="3:18" ht="12.75"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6"/>
    </row>
    <row r="1033" spans="3:18" ht="12.75"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6"/>
    </row>
    <row r="1034" spans="3:18" ht="12.75"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6"/>
    </row>
    <row r="1035" spans="3:18" ht="12.75"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6"/>
    </row>
    <row r="1036" spans="3:18" ht="12.75"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6"/>
    </row>
    <row r="1037" spans="3:18" ht="12.75"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6"/>
    </row>
    <row r="1038" spans="3:18" ht="12.75"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6"/>
    </row>
    <row r="1039" spans="3:18" ht="12.75"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6"/>
    </row>
    <row r="1040" spans="3:18" ht="12.75"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6"/>
    </row>
    <row r="1041" spans="3:18" ht="12.75"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6"/>
    </row>
    <row r="1042" spans="3:18" ht="12.75"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6"/>
    </row>
    <row r="1043" spans="3:18" ht="12.75"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6"/>
    </row>
    <row r="1044" spans="3:18" ht="12.75"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6"/>
    </row>
    <row r="1045" spans="3:18" ht="12.75"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6"/>
    </row>
    <row r="1046" spans="3:18" ht="12.75"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6"/>
    </row>
    <row r="1047" spans="3:18" ht="12.75"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6"/>
    </row>
    <row r="1048" spans="3:18" ht="12.75"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6"/>
    </row>
    <row r="1049" spans="3:18" ht="12.75"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6"/>
    </row>
    <row r="1050" spans="3:18" ht="12.75"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6"/>
    </row>
    <row r="1051" spans="3:18" ht="12.75"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6"/>
    </row>
    <row r="1052" spans="3:18" ht="12.75"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6"/>
    </row>
    <row r="1053" spans="3:18" ht="12.75"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6"/>
    </row>
    <row r="1054" spans="3:18" ht="12.75"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6"/>
    </row>
    <row r="1055" spans="3:18" ht="12.75"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6"/>
    </row>
    <row r="1056" spans="3:18" ht="12.75"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6"/>
    </row>
    <row r="1057" spans="3:18" ht="12.75"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6"/>
    </row>
    <row r="1058" spans="3:18" ht="12.75"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6"/>
    </row>
    <row r="1059" spans="3:18" ht="12.75"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6"/>
    </row>
    <row r="1060" spans="3:18" ht="12.75"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6"/>
    </row>
    <row r="1061" spans="3:18" ht="12.75"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6"/>
    </row>
    <row r="1062" spans="3:18" ht="12.75"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6"/>
    </row>
    <row r="1063" spans="3:18" ht="12.75"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6"/>
    </row>
    <row r="1064" spans="3:18" ht="12.75"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6"/>
    </row>
    <row r="1065" spans="3:18" ht="12.75"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6"/>
    </row>
    <row r="1066" spans="3:18" ht="12.75"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6"/>
    </row>
    <row r="1067" spans="3:18" ht="12.75"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6"/>
    </row>
    <row r="1068" spans="3:18" ht="12.75"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6"/>
    </row>
    <row r="1069" spans="3:18" ht="12.75"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6"/>
    </row>
    <row r="1070" spans="3:18" ht="12.75"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6"/>
    </row>
    <row r="1071" spans="3:18" ht="12.75"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6"/>
    </row>
    <row r="1072" spans="3:18" ht="12.75"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6"/>
    </row>
    <row r="1073" spans="3:18" ht="12.75"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6"/>
    </row>
    <row r="1074" spans="3:18" ht="12.75"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6"/>
    </row>
    <row r="1075" spans="3:18" ht="12.75"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6"/>
    </row>
    <row r="1076" spans="3:18" ht="12.75"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6"/>
    </row>
    <row r="1077" spans="3:18" ht="12.75"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6"/>
    </row>
    <row r="1078" spans="3:18" ht="12.75"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6"/>
    </row>
    <row r="1079" spans="3:18" ht="12.75"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6"/>
    </row>
    <row r="1080" spans="3:18" ht="12.75"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6"/>
    </row>
    <row r="1081" spans="3:18" ht="12.75"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6"/>
    </row>
    <row r="1082" spans="3:18" ht="12.75"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6"/>
    </row>
    <row r="1083" spans="3:18" ht="12.75"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6"/>
    </row>
    <row r="1084" spans="3:18" ht="12.75"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6"/>
    </row>
    <row r="1085" spans="3:18" ht="12.75"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6"/>
    </row>
    <row r="1086" spans="3:18" ht="12.75"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6"/>
    </row>
    <row r="1087" spans="3:18" ht="12.75"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6"/>
    </row>
    <row r="1088" spans="3:18" ht="12.75"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6"/>
    </row>
    <row r="1089" spans="3:18" ht="12.75"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6"/>
    </row>
    <row r="1090" spans="3:18" ht="12.75"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6"/>
    </row>
    <row r="1091" spans="3:18" ht="12.75"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6"/>
    </row>
    <row r="1092" spans="3:18" ht="12.75"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6"/>
    </row>
    <row r="1093" spans="3:18" ht="12.75"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6"/>
    </row>
    <row r="1094" spans="3:18" ht="12.75"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6"/>
    </row>
    <row r="1095" spans="3:18" ht="12.75"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6"/>
    </row>
    <row r="1096" spans="3:18" ht="12.75"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6"/>
    </row>
    <row r="1097" spans="3:18" ht="12.75"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6"/>
    </row>
    <row r="1098" spans="3:18" ht="12.75"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6"/>
    </row>
    <row r="1099" spans="3:18" ht="12.75"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6"/>
    </row>
    <row r="1100" spans="3:18" ht="12.75"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6"/>
    </row>
    <row r="1101" spans="3:18" ht="12.75"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6"/>
    </row>
    <row r="1102" spans="3:18" ht="12.75"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6"/>
    </row>
    <row r="1103" spans="3:18" ht="12.75"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6"/>
    </row>
    <row r="1104" spans="3:18" ht="12.75"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6"/>
    </row>
    <row r="1105" spans="3:18" ht="12.75"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6"/>
    </row>
    <row r="1106" spans="3:18" ht="12.75"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6"/>
    </row>
    <row r="1107" spans="3:18" ht="12.75"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6"/>
    </row>
    <row r="1108" spans="3:18" ht="12.75"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6"/>
    </row>
    <row r="1109" spans="3:18" ht="12.75"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6"/>
    </row>
    <row r="1110" spans="3:18" ht="12.75"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6"/>
    </row>
    <row r="1111" spans="3:18" ht="12.75"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6"/>
    </row>
    <row r="1112" spans="3:18" ht="12.75"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6"/>
    </row>
    <row r="1113" spans="3:18" ht="12.75"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6"/>
    </row>
    <row r="1114" spans="3:18" ht="12.75"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6"/>
    </row>
    <row r="1115" spans="3:18" ht="12.75"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6"/>
    </row>
    <row r="1116" spans="3:18" ht="12.75"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6"/>
    </row>
    <row r="1117" spans="3:18" ht="12.75"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6"/>
    </row>
    <row r="1118" spans="3:18" ht="12.75"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6"/>
    </row>
    <row r="1119" spans="3:18" ht="12.75"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6"/>
    </row>
    <row r="1120" spans="3:18" ht="12.75"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6"/>
    </row>
    <row r="1121" spans="3:18" ht="12.75"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6"/>
    </row>
    <row r="1122" spans="3:18" ht="12.75"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6"/>
    </row>
    <row r="1123" spans="3:18" ht="12.75"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6"/>
    </row>
    <row r="1124" spans="3:18" ht="12.75"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6"/>
    </row>
    <row r="1125" spans="3:18" ht="12.75"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6"/>
    </row>
    <row r="1126" spans="3:18" ht="12.75"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6"/>
    </row>
    <row r="1127" spans="3:18" ht="12.75"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6"/>
    </row>
    <row r="1128" spans="3:18" ht="12.75"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6"/>
    </row>
    <row r="1129" spans="3:18" ht="12.75"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6"/>
    </row>
    <row r="1130" spans="3:18" ht="12.75"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6"/>
    </row>
    <row r="1131" spans="3:18" ht="12.75"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6"/>
    </row>
    <row r="1132" spans="3:18" ht="12.75"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6"/>
    </row>
    <row r="1133" spans="3:18" ht="12.75"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6"/>
    </row>
    <row r="1134" spans="3:18" ht="12.75"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6"/>
    </row>
    <row r="1135" spans="3:18" ht="12.75"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6"/>
    </row>
    <row r="1136" spans="3:18" ht="12.75"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6"/>
    </row>
    <row r="1137" spans="3:18" ht="12.75"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6"/>
    </row>
    <row r="1138" spans="3:18" ht="12.75"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6"/>
    </row>
    <row r="1139" spans="3:18" ht="12.75"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6"/>
    </row>
    <row r="1140" spans="3:18" ht="12.75"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6"/>
    </row>
    <row r="1141" spans="3:18" ht="12.75"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6"/>
    </row>
    <row r="1142" spans="3:18" ht="12.75"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6"/>
    </row>
    <row r="1143" spans="3:18" ht="12.75"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6"/>
    </row>
    <row r="1144" spans="3:18" ht="12.75"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6"/>
    </row>
    <row r="1145" spans="3:18" ht="12.75"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6"/>
    </row>
    <row r="1146" spans="3:18" ht="12.75"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6"/>
    </row>
    <row r="1147" spans="3:18" ht="12.75"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6"/>
    </row>
    <row r="1148" spans="3:18" ht="12.75"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6"/>
    </row>
    <row r="1149" spans="3:18" ht="12.75"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6"/>
    </row>
    <row r="1150" spans="3:18" ht="12.75"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6"/>
    </row>
    <row r="1151" spans="3:18" ht="12.75"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6"/>
    </row>
    <row r="1152" spans="3:18" ht="12.75"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6"/>
    </row>
    <row r="1153" spans="3:18" ht="12.75"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6"/>
    </row>
    <row r="1154" spans="3:18" ht="12.75"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6"/>
    </row>
    <row r="1155" spans="3:18" ht="12.75"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6"/>
    </row>
    <row r="1156" spans="3:18" ht="12.75"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6"/>
    </row>
    <row r="1157" spans="3:18" ht="12.75"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6"/>
    </row>
    <row r="1158" spans="3:18" ht="12.75"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6"/>
    </row>
    <row r="1159" spans="3:18" ht="12.75"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6"/>
    </row>
    <row r="1160" spans="3:18" ht="12.75"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6"/>
    </row>
    <row r="1161" spans="3:18" ht="12.75"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6"/>
    </row>
    <row r="1162" spans="3:18" ht="12.75"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6"/>
    </row>
    <row r="1163" spans="3:18" ht="12.75"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6"/>
    </row>
    <row r="1164" spans="3:18" ht="12.75"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6"/>
    </row>
    <row r="1165" spans="3:18" ht="12.75"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6"/>
    </row>
    <row r="1166" spans="3:18" ht="12.75"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6"/>
    </row>
    <row r="1167" spans="3:18" ht="12.75"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6"/>
    </row>
    <row r="1168" spans="3:18" ht="12.75"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6"/>
    </row>
    <row r="1169" spans="3:18" ht="12.75"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6"/>
    </row>
    <row r="1170" spans="3:18" ht="12.75"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6"/>
    </row>
    <row r="1171" spans="3:18" ht="12.75"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6"/>
    </row>
    <row r="1172" spans="3:18" ht="12.75"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6"/>
    </row>
    <row r="1173" spans="3:18" ht="12.75"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6"/>
    </row>
    <row r="1174" spans="3:18" ht="12.75"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6"/>
    </row>
    <row r="1175" spans="3:18" ht="12.75"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6"/>
    </row>
    <row r="1176" spans="3:18" ht="12.75"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6"/>
    </row>
    <row r="1177" spans="3:18" ht="12.75"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6"/>
    </row>
    <row r="1178" spans="3:18" ht="12.75"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6"/>
    </row>
    <row r="1179" spans="3:18" ht="12.75"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6"/>
    </row>
    <row r="1180" spans="3:18" ht="12.75"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6"/>
    </row>
    <row r="1181" spans="3:18" ht="12.75"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6"/>
    </row>
    <row r="1182" spans="3:18" ht="12.75"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6"/>
    </row>
    <row r="1183" spans="3:18" ht="12.75"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6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4">
    <tabColor indexed="12"/>
    <pageSetUpPr fitToPage="1"/>
  </sheetPr>
  <dimension ref="A1:S1170"/>
  <sheetViews>
    <sheetView zoomScalePageLayoutView="0" workbookViewId="0" topLeftCell="B1">
      <selection activeCell="L12" sqref="L12"/>
    </sheetView>
  </sheetViews>
  <sheetFormatPr defaultColWidth="9.33203125" defaultRowHeight="12.75" outlineLevelCol="1"/>
  <cols>
    <col min="1" max="1" width="65.66015625" style="7" hidden="1" customWidth="1"/>
    <col min="2" max="2" width="57.33203125" style="7" customWidth="1"/>
    <col min="3" max="3" width="13.33203125" style="7" customWidth="1"/>
    <col min="4" max="4" width="13.33203125" style="7" hidden="1" customWidth="1" outlineLevel="1"/>
    <col min="5" max="5" width="15.33203125" style="7" customWidth="1" collapsed="1"/>
    <col min="6" max="7" width="11.83203125" style="7" customWidth="1"/>
    <col min="8" max="8" width="14.33203125" style="7" bestFit="1" customWidth="1"/>
    <col min="9" max="9" width="13.5" style="7" bestFit="1" customWidth="1"/>
    <col min="10" max="10" width="12.83203125" style="7" bestFit="1" customWidth="1"/>
    <col min="11" max="12" width="13.33203125" style="7" bestFit="1" customWidth="1"/>
    <col min="13" max="13" width="15.5" style="7" bestFit="1" customWidth="1"/>
    <col min="14" max="16" width="13.33203125" style="7" bestFit="1" customWidth="1"/>
    <col min="17" max="17" width="12.5" style="7" customWidth="1"/>
  </cols>
  <sheetData>
    <row r="1" spans="2:19" s="24" customFormat="1" ht="15.75">
      <c r="B1" s="21" t="s">
        <v>8</v>
      </c>
      <c r="C1" s="22"/>
      <c r="D1" s="22"/>
      <c r="E1" s="22"/>
      <c r="F1"/>
      <c r="G1"/>
      <c r="H1"/>
      <c r="I1"/>
      <c r="J1"/>
      <c r="K1"/>
      <c r="L1"/>
      <c r="M1"/>
      <c r="N1"/>
      <c r="O1"/>
      <c r="Q1" s="25" t="s">
        <v>221</v>
      </c>
      <c r="R1"/>
      <c r="S1"/>
    </row>
    <row r="2" spans="1:19" s="20" customFormat="1" ht="22.5" customHeight="1">
      <c r="A2" s="18"/>
      <c r="C2" s="18" t="s">
        <v>231</v>
      </c>
      <c r="D2" s="55"/>
      <c r="E2" s="55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7"/>
      <c r="R2"/>
      <c r="S2"/>
    </row>
    <row r="3" spans="1:19" s="20" customFormat="1" ht="16.5" thickBot="1">
      <c r="A3" s="18"/>
      <c r="B3" s="18"/>
      <c r="C3" s="55"/>
      <c r="D3" s="55"/>
      <c r="E3" s="5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52" t="s">
        <v>32</v>
      </c>
      <c r="R3"/>
      <c r="S3"/>
    </row>
    <row r="4" spans="1:19" s="20" customFormat="1" ht="15.75" hidden="1">
      <c r="A4" s="21" t="s">
        <v>93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 t="s">
        <v>222</v>
      </c>
      <c r="R4"/>
      <c r="S4"/>
    </row>
    <row r="5" spans="3:19" s="20" customFormat="1" ht="15.75" hidden="1">
      <c r="C5" s="18" t="s">
        <v>232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7"/>
      <c r="R5"/>
      <c r="S5"/>
    </row>
    <row r="6" spans="1:17" ht="13.5" hidden="1" thickBot="1">
      <c r="A6" s="2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2" t="s">
        <v>33</v>
      </c>
    </row>
    <row r="7" spans="1:17" ht="65.25" customHeight="1" thickBot="1">
      <c r="A7" s="46"/>
      <c r="B7" s="221" t="s">
        <v>128</v>
      </c>
      <c r="C7" s="211" t="s">
        <v>79</v>
      </c>
      <c r="D7" s="262" t="s">
        <v>81</v>
      </c>
      <c r="E7" s="212" t="s">
        <v>198</v>
      </c>
      <c r="F7" s="303" t="s">
        <v>0</v>
      </c>
      <c r="G7" s="304" t="s">
        <v>23</v>
      </c>
      <c r="H7" s="304" t="s">
        <v>14</v>
      </c>
      <c r="I7" s="304" t="s">
        <v>15</v>
      </c>
      <c r="J7" s="304" t="s">
        <v>16</v>
      </c>
      <c r="K7" s="304" t="s">
        <v>17</v>
      </c>
      <c r="L7" s="304" t="s">
        <v>9</v>
      </c>
      <c r="M7" s="304" t="s">
        <v>18</v>
      </c>
      <c r="N7" s="304" t="s">
        <v>19</v>
      </c>
      <c r="O7" s="304" t="s">
        <v>20</v>
      </c>
      <c r="P7" s="304" t="s">
        <v>21</v>
      </c>
      <c r="Q7" s="305" t="s">
        <v>22</v>
      </c>
    </row>
    <row r="8" spans="1:17" ht="54" customHeight="1" hidden="1" thickBot="1">
      <c r="A8" s="258" t="s">
        <v>66</v>
      </c>
      <c r="B8" s="257"/>
      <c r="C8" s="210" t="s">
        <v>80</v>
      </c>
      <c r="D8" s="211" t="s">
        <v>82</v>
      </c>
      <c r="E8" s="212" t="s">
        <v>184</v>
      </c>
      <c r="F8" s="218" t="s">
        <v>83</v>
      </c>
      <c r="G8" s="219" t="s">
        <v>233</v>
      </c>
      <c r="H8" s="219" t="s">
        <v>234</v>
      </c>
      <c r="I8" s="219" t="s">
        <v>235</v>
      </c>
      <c r="J8" s="219" t="s">
        <v>236</v>
      </c>
      <c r="K8" s="219" t="s">
        <v>237</v>
      </c>
      <c r="L8" s="219" t="s">
        <v>238</v>
      </c>
      <c r="M8" s="219" t="s">
        <v>239</v>
      </c>
      <c r="N8" s="219" t="s">
        <v>240</v>
      </c>
      <c r="O8" s="219" t="s">
        <v>241</v>
      </c>
      <c r="P8" s="219" t="s">
        <v>242</v>
      </c>
      <c r="Q8" s="220" t="s">
        <v>243</v>
      </c>
    </row>
    <row r="9" spans="1:17" ht="12.75" customHeight="1">
      <c r="A9" s="13" t="s">
        <v>61</v>
      </c>
      <c r="B9" s="13" t="s">
        <v>65</v>
      </c>
      <c r="C9" s="109">
        <v>5245744.3</v>
      </c>
      <c r="D9" s="319" t="s">
        <v>228</v>
      </c>
      <c r="E9" s="437">
        <v>5245744.3</v>
      </c>
      <c r="F9" s="109">
        <v>456121.154032</v>
      </c>
      <c r="G9" s="79">
        <v>866272.821594</v>
      </c>
      <c r="H9" s="79">
        <v>1278080.281723</v>
      </c>
      <c r="I9" s="79">
        <v>1723569.830817</v>
      </c>
      <c r="J9" s="79" t="s">
        <v>228</v>
      </c>
      <c r="K9" s="79" t="s">
        <v>228</v>
      </c>
      <c r="L9" s="79" t="s">
        <v>228</v>
      </c>
      <c r="M9" s="79" t="s">
        <v>228</v>
      </c>
      <c r="N9" s="79" t="s">
        <v>228</v>
      </c>
      <c r="O9" s="79" t="s">
        <v>228</v>
      </c>
      <c r="P9" s="79" t="s">
        <v>228</v>
      </c>
      <c r="Q9" s="80" t="s">
        <v>228</v>
      </c>
    </row>
    <row r="10" spans="1:19" s="17" customFormat="1" ht="12.75">
      <c r="A10" s="14" t="s">
        <v>73</v>
      </c>
      <c r="B10" s="14" t="s">
        <v>136</v>
      </c>
      <c r="C10" s="110">
        <v>3416254.3</v>
      </c>
      <c r="D10" s="320" t="s">
        <v>228</v>
      </c>
      <c r="E10" s="438">
        <v>3416254.3</v>
      </c>
      <c r="F10" s="110">
        <v>280843.436668</v>
      </c>
      <c r="G10" s="81">
        <v>547151.903652</v>
      </c>
      <c r="H10" s="81">
        <v>816017.6247720001</v>
      </c>
      <c r="I10" s="81">
        <v>1106951.2680880001</v>
      </c>
      <c r="J10" s="81" t="s">
        <v>228</v>
      </c>
      <c r="K10" s="81" t="s">
        <v>228</v>
      </c>
      <c r="L10" s="81" t="s">
        <v>228</v>
      </c>
      <c r="M10" s="81" t="s">
        <v>228</v>
      </c>
      <c r="N10" s="81" t="s">
        <v>228</v>
      </c>
      <c r="O10" s="81" t="s">
        <v>228</v>
      </c>
      <c r="P10" s="81" t="s">
        <v>228</v>
      </c>
      <c r="Q10" s="82" t="s">
        <v>228</v>
      </c>
      <c r="R10"/>
      <c r="S10"/>
    </row>
    <row r="11" spans="1:19" s="17" customFormat="1" ht="12.75">
      <c r="A11" s="15" t="s">
        <v>74</v>
      </c>
      <c r="B11" s="15" t="s">
        <v>24</v>
      </c>
      <c r="C11" s="111">
        <v>1829490</v>
      </c>
      <c r="D11" s="321" t="s">
        <v>228</v>
      </c>
      <c r="E11" s="439">
        <v>1829490</v>
      </c>
      <c r="F11" s="111">
        <v>175277.717364</v>
      </c>
      <c r="G11" s="83">
        <v>319120.917942</v>
      </c>
      <c r="H11" s="83">
        <v>462062.656951</v>
      </c>
      <c r="I11" s="83">
        <v>616618.562729</v>
      </c>
      <c r="J11" s="83" t="s">
        <v>228</v>
      </c>
      <c r="K11" s="83" t="s">
        <v>228</v>
      </c>
      <c r="L11" s="83" t="s">
        <v>228</v>
      </c>
      <c r="M11" s="83" t="s">
        <v>228</v>
      </c>
      <c r="N11" s="83" t="s">
        <v>228</v>
      </c>
      <c r="O11" s="83" t="s">
        <v>228</v>
      </c>
      <c r="P11" s="83" t="s">
        <v>228</v>
      </c>
      <c r="Q11" s="84" t="s">
        <v>228</v>
      </c>
      <c r="R11"/>
      <c r="S11"/>
    </row>
    <row r="12" spans="1:17" ht="12.75">
      <c r="A12" s="16" t="s">
        <v>175</v>
      </c>
      <c r="B12" s="16" t="s">
        <v>187</v>
      </c>
      <c r="C12" s="112">
        <v>467234.39999999997</v>
      </c>
      <c r="D12" s="322" t="s">
        <v>228</v>
      </c>
      <c r="E12" s="440">
        <v>467234.39999999997</v>
      </c>
      <c r="F12" s="112">
        <v>38936.1</v>
      </c>
      <c r="G12" s="85">
        <v>77872.2</v>
      </c>
      <c r="H12" s="85">
        <v>116808.3</v>
      </c>
      <c r="I12" s="85">
        <v>155744.4</v>
      </c>
      <c r="J12" s="85" t="s">
        <v>228</v>
      </c>
      <c r="K12" s="85" t="s">
        <v>228</v>
      </c>
      <c r="L12" s="85" t="s">
        <v>228</v>
      </c>
      <c r="M12" s="85" t="s">
        <v>228</v>
      </c>
      <c r="N12" s="85" t="s">
        <v>228</v>
      </c>
      <c r="O12" s="85" t="s">
        <v>228</v>
      </c>
      <c r="P12" s="85" t="s">
        <v>228</v>
      </c>
      <c r="Q12" s="86" t="s">
        <v>228</v>
      </c>
    </row>
    <row r="13" spans="1:19" s="17" customFormat="1" ht="12.75">
      <c r="A13" s="14" t="s">
        <v>73</v>
      </c>
      <c r="B13" s="14" t="s">
        <v>136</v>
      </c>
      <c r="C13" s="110">
        <v>29737.8</v>
      </c>
      <c r="D13" s="320" t="s">
        <v>228</v>
      </c>
      <c r="E13" s="438">
        <v>29737.8</v>
      </c>
      <c r="F13" s="110">
        <v>2478.1</v>
      </c>
      <c r="G13" s="81">
        <v>4956.2</v>
      </c>
      <c r="H13" s="81">
        <v>7434.3</v>
      </c>
      <c r="I13" s="81">
        <v>9912.4</v>
      </c>
      <c r="J13" s="81" t="s">
        <v>228</v>
      </c>
      <c r="K13" s="81" t="s">
        <v>228</v>
      </c>
      <c r="L13" s="81" t="s">
        <v>228</v>
      </c>
      <c r="M13" s="81" t="s">
        <v>228</v>
      </c>
      <c r="N13" s="81" t="s">
        <v>228</v>
      </c>
      <c r="O13" s="81" t="s">
        <v>228</v>
      </c>
      <c r="P13" s="81" t="s">
        <v>228</v>
      </c>
      <c r="Q13" s="82" t="s">
        <v>228</v>
      </c>
      <c r="R13"/>
      <c r="S13"/>
    </row>
    <row r="14" spans="1:19" s="17" customFormat="1" ht="12.75">
      <c r="A14" s="15" t="s">
        <v>74</v>
      </c>
      <c r="B14" s="15" t="s">
        <v>24</v>
      </c>
      <c r="C14" s="111">
        <v>437496.6</v>
      </c>
      <c r="D14" s="321" t="s">
        <v>228</v>
      </c>
      <c r="E14" s="439">
        <v>437496.6</v>
      </c>
      <c r="F14" s="111">
        <v>36458</v>
      </c>
      <c r="G14" s="83">
        <v>72916</v>
      </c>
      <c r="H14" s="83">
        <v>109374</v>
      </c>
      <c r="I14" s="83">
        <v>145832</v>
      </c>
      <c r="J14" s="83" t="s">
        <v>228</v>
      </c>
      <c r="K14" s="83" t="s">
        <v>228</v>
      </c>
      <c r="L14" s="83" t="s">
        <v>228</v>
      </c>
      <c r="M14" s="83" t="s">
        <v>228</v>
      </c>
      <c r="N14" s="83" t="s">
        <v>228</v>
      </c>
      <c r="O14" s="83" t="s">
        <v>228</v>
      </c>
      <c r="P14" s="83" t="s">
        <v>228</v>
      </c>
      <c r="Q14" s="84" t="s">
        <v>228</v>
      </c>
      <c r="R14"/>
      <c r="S14"/>
    </row>
    <row r="15" spans="1:17" ht="12.75">
      <c r="A15" s="144" t="s">
        <v>147</v>
      </c>
      <c r="B15" s="144" t="s">
        <v>154</v>
      </c>
      <c r="C15" s="222">
        <v>5400</v>
      </c>
      <c r="D15" s="402" t="s">
        <v>228</v>
      </c>
      <c r="E15" s="441">
        <v>5400</v>
      </c>
      <c r="F15" s="222">
        <v>450</v>
      </c>
      <c r="G15" s="185">
        <v>900</v>
      </c>
      <c r="H15" s="185">
        <v>1350</v>
      </c>
      <c r="I15" s="185">
        <v>1800</v>
      </c>
      <c r="J15" s="185" t="s">
        <v>228</v>
      </c>
      <c r="K15" s="185" t="s">
        <v>228</v>
      </c>
      <c r="L15" s="185" t="s">
        <v>228</v>
      </c>
      <c r="M15" s="185" t="s">
        <v>228</v>
      </c>
      <c r="N15" s="185" t="s">
        <v>228</v>
      </c>
      <c r="O15" s="185" t="s">
        <v>228</v>
      </c>
      <c r="P15" s="185" t="s">
        <v>228</v>
      </c>
      <c r="Q15" s="184" t="s">
        <v>228</v>
      </c>
    </row>
    <row r="16" spans="1:19" s="17" customFormat="1" ht="12.75">
      <c r="A16" s="194" t="s">
        <v>73</v>
      </c>
      <c r="B16" s="194" t="s">
        <v>136</v>
      </c>
      <c r="C16" s="223">
        <v>0</v>
      </c>
      <c r="D16" s="403" t="s">
        <v>228</v>
      </c>
      <c r="E16" s="442">
        <v>0</v>
      </c>
      <c r="F16" s="223">
        <v>0</v>
      </c>
      <c r="G16" s="196">
        <v>0</v>
      </c>
      <c r="H16" s="196">
        <v>0</v>
      </c>
      <c r="I16" s="196">
        <v>0</v>
      </c>
      <c r="J16" s="196" t="s">
        <v>228</v>
      </c>
      <c r="K16" s="196" t="s">
        <v>228</v>
      </c>
      <c r="L16" s="196" t="s">
        <v>228</v>
      </c>
      <c r="M16" s="196" t="s">
        <v>228</v>
      </c>
      <c r="N16" s="196" t="s">
        <v>228</v>
      </c>
      <c r="O16" s="196" t="s">
        <v>228</v>
      </c>
      <c r="P16" s="196" t="s">
        <v>228</v>
      </c>
      <c r="Q16" s="195" t="s">
        <v>228</v>
      </c>
      <c r="R16"/>
      <c r="S16"/>
    </row>
    <row r="17" spans="1:19" s="17" customFormat="1" ht="12.75">
      <c r="A17" s="15" t="s">
        <v>74</v>
      </c>
      <c r="B17" s="15" t="s">
        <v>24</v>
      </c>
      <c r="C17" s="111">
        <v>5400</v>
      </c>
      <c r="D17" s="321" t="s">
        <v>228</v>
      </c>
      <c r="E17" s="439">
        <v>5400</v>
      </c>
      <c r="F17" s="111">
        <v>450</v>
      </c>
      <c r="G17" s="83">
        <v>900</v>
      </c>
      <c r="H17" s="83">
        <v>1350</v>
      </c>
      <c r="I17" s="83">
        <v>1800</v>
      </c>
      <c r="J17" s="83" t="s">
        <v>228</v>
      </c>
      <c r="K17" s="83" t="s">
        <v>228</v>
      </c>
      <c r="L17" s="83" t="s">
        <v>228</v>
      </c>
      <c r="M17" s="83" t="s">
        <v>228</v>
      </c>
      <c r="N17" s="83" t="s">
        <v>228</v>
      </c>
      <c r="O17" s="83" t="s">
        <v>228</v>
      </c>
      <c r="P17" s="83" t="s">
        <v>228</v>
      </c>
      <c r="Q17" s="84" t="s">
        <v>228</v>
      </c>
      <c r="R17"/>
      <c r="S17"/>
    </row>
    <row r="18" spans="1:17" ht="12.75">
      <c r="A18" s="16" t="s">
        <v>62</v>
      </c>
      <c r="B18" s="16" t="s">
        <v>132</v>
      </c>
      <c r="C18" s="112">
        <v>174253.3</v>
      </c>
      <c r="D18" s="322" t="s">
        <v>228</v>
      </c>
      <c r="E18" s="440">
        <v>174253.3</v>
      </c>
      <c r="F18" s="112">
        <v>16414.323426000003</v>
      </c>
      <c r="G18" s="85">
        <v>29990.066337999997</v>
      </c>
      <c r="H18" s="85">
        <v>42129.024847999994</v>
      </c>
      <c r="I18" s="85">
        <v>58126.401643</v>
      </c>
      <c r="J18" s="85" t="s">
        <v>228</v>
      </c>
      <c r="K18" s="85" t="s">
        <v>228</v>
      </c>
      <c r="L18" s="85" t="s">
        <v>228</v>
      </c>
      <c r="M18" s="85" t="s">
        <v>228</v>
      </c>
      <c r="N18" s="85" t="s">
        <v>228</v>
      </c>
      <c r="O18" s="85" t="s">
        <v>228</v>
      </c>
      <c r="P18" s="85" t="s">
        <v>228</v>
      </c>
      <c r="Q18" s="86" t="s">
        <v>228</v>
      </c>
    </row>
    <row r="19" spans="1:19" s="17" customFormat="1" ht="12.75">
      <c r="A19" s="14" t="s">
        <v>73</v>
      </c>
      <c r="B19" s="14" t="s">
        <v>136</v>
      </c>
      <c r="C19" s="110">
        <v>5006.5</v>
      </c>
      <c r="D19" s="320" t="s">
        <v>228</v>
      </c>
      <c r="E19" s="438">
        <v>5006.5</v>
      </c>
      <c r="F19" s="110">
        <v>1430.174663</v>
      </c>
      <c r="G19" s="81">
        <v>2271.082486</v>
      </c>
      <c r="H19" s="81">
        <v>2672.7899749999997</v>
      </c>
      <c r="I19" s="81">
        <v>3478.655555</v>
      </c>
      <c r="J19" s="81" t="s">
        <v>228</v>
      </c>
      <c r="K19" s="81" t="s">
        <v>228</v>
      </c>
      <c r="L19" s="81" t="s">
        <v>228</v>
      </c>
      <c r="M19" s="81" t="s">
        <v>228</v>
      </c>
      <c r="N19" s="81" t="s">
        <v>228</v>
      </c>
      <c r="O19" s="81" t="s">
        <v>228</v>
      </c>
      <c r="P19" s="81" t="s">
        <v>228</v>
      </c>
      <c r="Q19" s="82" t="s">
        <v>228</v>
      </c>
      <c r="R19"/>
      <c r="S19"/>
    </row>
    <row r="20" spans="1:19" s="17" customFormat="1" ht="12.75">
      <c r="A20" s="15" t="s">
        <v>74</v>
      </c>
      <c r="B20" s="15" t="s">
        <v>24</v>
      </c>
      <c r="C20" s="111">
        <v>169246.8</v>
      </c>
      <c r="D20" s="321" t="s">
        <v>228</v>
      </c>
      <c r="E20" s="439">
        <v>169246.8</v>
      </c>
      <c r="F20" s="111">
        <v>14984.148763000001</v>
      </c>
      <c r="G20" s="83">
        <v>27718.983851999998</v>
      </c>
      <c r="H20" s="83">
        <v>39456.234872999994</v>
      </c>
      <c r="I20" s="83">
        <v>54647.746088</v>
      </c>
      <c r="J20" s="83" t="s">
        <v>228</v>
      </c>
      <c r="K20" s="83" t="s">
        <v>228</v>
      </c>
      <c r="L20" s="83" t="s">
        <v>228</v>
      </c>
      <c r="M20" s="83" t="s">
        <v>228</v>
      </c>
      <c r="N20" s="83" t="s">
        <v>228</v>
      </c>
      <c r="O20" s="83" t="s">
        <v>228</v>
      </c>
      <c r="P20" s="83" t="s">
        <v>228</v>
      </c>
      <c r="Q20" s="84" t="s">
        <v>228</v>
      </c>
      <c r="R20"/>
      <c r="S20"/>
    </row>
    <row r="21" spans="1:17" ht="12.75">
      <c r="A21" s="16" t="s">
        <v>155</v>
      </c>
      <c r="B21" s="16" t="s">
        <v>144</v>
      </c>
      <c r="C21" s="112">
        <v>24</v>
      </c>
      <c r="D21" s="322" t="s">
        <v>228</v>
      </c>
      <c r="E21" s="440">
        <v>24</v>
      </c>
      <c r="F21" s="112">
        <v>2.885009</v>
      </c>
      <c r="G21" s="85">
        <v>3.9016480000000002</v>
      </c>
      <c r="H21" s="85">
        <v>8.024536000000001</v>
      </c>
      <c r="I21" s="85">
        <v>20.058442999999997</v>
      </c>
      <c r="J21" s="85" t="s">
        <v>228</v>
      </c>
      <c r="K21" s="85" t="s">
        <v>228</v>
      </c>
      <c r="L21" s="85" t="s">
        <v>228</v>
      </c>
      <c r="M21" s="85" t="s">
        <v>228</v>
      </c>
      <c r="N21" s="85" t="s">
        <v>228</v>
      </c>
      <c r="O21" s="85" t="s">
        <v>228</v>
      </c>
      <c r="P21" s="85" t="s">
        <v>228</v>
      </c>
      <c r="Q21" s="86" t="s">
        <v>228</v>
      </c>
    </row>
    <row r="22" spans="1:19" s="17" customFormat="1" ht="12.75">
      <c r="A22" s="14" t="s">
        <v>73</v>
      </c>
      <c r="B22" s="14" t="s">
        <v>136</v>
      </c>
      <c r="C22" s="110">
        <v>9</v>
      </c>
      <c r="D22" s="320" t="s">
        <v>228</v>
      </c>
      <c r="E22" s="438">
        <v>9</v>
      </c>
      <c r="F22" s="110">
        <v>0.914748</v>
      </c>
      <c r="G22" s="81">
        <v>1.5719940000000001</v>
      </c>
      <c r="H22" s="81">
        <v>3.311789</v>
      </c>
      <c r="I22" s="81">
        <v>10.846103999999999</v>
      </c>
      <c r="J22" s="81" t="s">
        <v>228</v>
      </c>
      <c r="K22" s="81" t="s">
        <v>228</v>
      </c>
      <c r="L22" s="81" t="s">
        <v>228</v>
      </c>
      <c r="M22" s="81" t="s">
        <v>228</v>
      </c>
      <c r="N22" s="81" t="s">
        <v>228</v>
      </c>
      <c r="O22" s="81" t="s">
        <v>228</v>
      </c>
      <c r="P22" s="81" t="s">
        <v>228</v>
      </c>
      <c r="Q22" s="82" t="s">
        <v>228</v>
      </c>
      <c r="R22"/>
      <c r="S22"/>
    </row>
    <row r="23" spans="1:19" s="17" customFormat="1" ht="12.75">
      <c r="A23" s="15" t="s">
        <v>74</v>
      </c>
      <c r="B23" s="15" t="s">
        <v>24</v>
      </c>
      <c r="C23" s="111">
        <v>15</v>
      </c>
      <c r="D23" s="321" t="s">
        <v>228</v>
      </c>
      <c r="E23" s="439">
        <v>15</v>
      </c>
      <c r="F23" s="111">
        <v>1.9702610000000003</v>
      </c>
      <c r="G23" s="83">
        <v>2.329654</v>
      </c>
      <c r="H23" s="83">
        <v>4.712747</v>
      </c>
      <c r="I23" s="83">
        <v>9.212339</v>
      </c>
      <c r="J23" s="83" t="s">
        <v>228</v>
      </c>
      <c r="K23" s="83" t="s">
        <v>228</v>
      </c>
      <c r="L23" s="83" t="s">
        <v>228</v>
      </c>
      <c r="M23" s="83" t="s">
        <v>228</v>
      </c>
      <c r="N23" s="83" t="s">
        <v>228</v>
      </c>
      <c r="O23" s="83" t="s">
        <v>228</v>
      </c>
      <c r="P23" s="83" t="s">
        <v>228</v>
      </c>
      <c r="Q23" s="84" t="s">
        <v>228</v>
      </c>
      <c r="R23"/>
      <c r="S23"/>
    </row>
    <row r="24" spans="1:17" ht="12.75">
      <c r="A24" s="16" t="s">
        <v>156</v>
      </c>
      <c r="B24" s="16" t="s">
        <v>219</v>
      </c>
      <c r="C24" s="112">
        <v>419.8</v>
      </c>
      <c r="D24" s="322" t="s">
        <v>228</v>
      </c>
      <c r="E24" s="440">
        <v>937.720638</v>
      </c>
      <c r="F24" s="112">
        <v>157.340952</v>
      </c>
      <c r="G24" s="85">
        <v>609.509955</v>
      </c>
      <c r="H24" s="85">
        <v>886.5801490000001</v>
      </c>
      <c r="I24" s="85">
        <v>976.48936</v>
      </c>
      <c r="J24" s="85" t="s">
        <v>228</v>
      </c>
      <c r="K24" s="85" t="s">
        <v>228</v>
      </c>
      <c r="L24" s="85" t="s">
        <v>228</v>
      </c>
      <c r="M24" s="85" t="s">
        <v>228</v>
      </c>
      <c r="N24" s="85" t="s">
        <v>228</v>
      </c>
      <c r="O24" s="85" t="s">
        <v>228</v>
      </c>
      <c r="P24" s="85" t="s">
        <v>228</v>
      </c>
      <c r="Q24" s="86" t="s">
        <v>228</v>
      </c>
    </row>
    <row r="25" spans="1:19" s="17" customFormat="1" ht="12.75">
      <c r="A25" s="14" t="s">
        <v>73</v>
      </c>
      <c r="B25" s="14" t="s">
        <v>136</v>
      </c>
      <c r="C25" s="110">
        <v>0</v>
      </c>
      <c r="D25" s="320" t="s">
        <v>228</v>
      </c>
      <c r="E25" s="438">
        <v>0</v>
      </c>
      <c r="F25" s="110">
        <v>0</v>
      </c>
      <c r="G25" s="81">
        <v>0</v>
      </c>
      <c r="H25" s="81">
        <v>0</v>
      </c>
      <c r="I25" s="81">
        <v>0</v>
      </c>
      <c r="J25" s="81" t="s">
        <v>228</v>
      </c>
      <c r="K25" s="81" t="s">
        <v>228</v>
      </c>
      <c r="L25" s="81" t="s">
        <v>228</v>
      </c>
      <c r="M25" s="81" t="s">
        <v>228</v>
      </c>
      <c r="N25" s="81" t="s">
        <v>228</v>
      </c>
      <c r="O25" s="81" t="s">
        <v>228</v>
      </c>
      <c r="P25" s="81" t="s">
        <v>228</v>
      </c>
      <c r="Q25" s="82" t="s">
        <v>228</v>
      </c>
      <c r="R25"/>
      <c r="S25"/>
    </row>
    <row r="26" spans="1:19" s="17" customFormat="1" ht="12.75">
      <c r="A26" s="15" t="s">
        <v>74</v>
      </c>
      <c r="B26" s="15" t="s">
        <v>24</v>
      </c>
      <c r="C26" s="111">
        <v>419.8</v>
      </c>
      <c r="D26" s="321" t="s">
        <v>228</v>
      </c>
      <c r="E26" s="439">
        <v>937.720638</v>
      </c>
      <c r="F26" s="111">
        <v>157.340952</v>
      </c>
      <c r="G26" s="83">
        <v>609.509955</v>
      </c>
      <c r="H26" s="83">
        <v>886.5801490000001</v>
      </c>
      <c r="I26" s="83">
        <v>976.48936</v>
      </c>
      <c r="J26" s="83" t="s">
        <v>228</v>
      </c>
      <c r="K26" s="83" t="s">
        <v>228</v>
      </c>
      <c r="L26" s="83" t="s">
        <v>228</v>
      </c>
      <c r="M26" s="83" t="s">
        <v>228</v>
      </c>
      <c r="N26" s="83" t="s">
        <v>228</v>
      </c>
      <c r="O26" s="83" t="s">
        <v>228</v>
      </c>
      <c r="P26" s="83" t="s">
        <v>228</v>
      </c>
      <c r="Q26" s="84" t="s">
        <v>228</v>
      </c>
      <c r="R26"/>
      <c r="S26"/>
    </row>
    <row r="27" spans="1:17" ht="15.75" customHeight="1">
      <c r="A27" s="48" t="s">
        <v>157</v>
      </c>
      <c r="B27" s="48" t="s">
        <v>7</v>
      </c>
      <c r="C27" s="224">
        <v>5893075.799999999</v>
      </c>
      <c r="D27" s="404" t="s">
        <v>228</v>
      </c>
      <c r="E27" s="443">
        <v>5893593.7206379995</v>
      </c>
      <c r="F27" s="224">
        <v>512081.803419</v>
      </c>
      <c r="G27" s="89">
        <v>975648.499535</v>
      </c>
      <c r="H27" s="89">
        <v>1439262.2112560002</v>
      </c>
      <c r="I27" s="89">
        <v>1940237.180263</v>
      </c>
      <c r="J27" s="89" t="s">
        <v>228</v>
      </c>
      <c r="K27" s="89" t="s">
        <v>228</v>
      </c>
      <c r="L27" s="89" t="s">
        <v>228</v>
      </c>
      <c r="M27" s="89" t="s">
        <v>228</v>
      </c>
      <c r="N27" s="89" t="s">
        <v>228</v>
      </c>
      <c r="O27" s="89" t="s">
        <v>228</v>
      </c>
      <c r="P27" s="89" t="s">
        <v>228</v>
      </c>
      <c r="Q27" s="90" t="s">
        <v>228</v>
      </c>
    </row>
    <row r="28" spans="1:19" s="17" customFormat="1" ht="12.75">
      <c r="A28" s="49" t="s">
        <v>73</v>
      </c>
      <c r="B28" s="49" t="s">
        <v>136</v>
      </c>
      <c r="C28" s="225">
        <v>3451007.5999999996</v>
      </c>
      <c r="D28" s="405" t="s">
        <v>228</v>
      </c>
      <c r="E28" s="444">
        <v>3451007.5999999996</v>
      </c>
      <c r="F28" s="225">
        <v>284752.62607899995</v>
      </c>
      <c r="G28" s="91">
        <v>554380.758132</v>
      </c>
      <c r="H28" s="91">
        <v>826128.0265360002</v>
      </c>
      <c r="I28" s="91">
        <v>1120353.169747</v>
      </c>
      <c r="J28" s="91" t="s">
        <v>228</v>
      </c>
      <c r="K28" s="91" t="s">
        <v>228</v>
      </c>
      <c r="L28" s="91" t="s">
        <v>228</v>
      </c>
      <c r="M28" s="91" t="s">
        <v>228</v>
      </c>
      <c r="N28" s="91" t="s">
        <v>228</v>
      </c>
      <c r="O28" s="91" t="s">
        <v>228</v>
      </c>
      <c r="P28" s="91" t="s">
        <v>228</v>
      </c>
      <c r="Q28" s="92" t="s">
        <v>228</v>
      </c>
      <c r="R28" s="12"/>
      <c r="S28" s="12"/>
    </row>
    <row r="29" spans="1:19" s="17" customFormat="1" ht="12.75">
      <c r="A29" s="50" t="s">
        <v>74</v>
      </c>
      <c r="B29" s="50" t="s">
        <v>137</v>
      </c>
      <c r="C29" s="226">
        <v>2442068.1999999997</v>
      </c>
      <c r="D29" s="406" t="s">
        <v>228</v>
      </c>
      <c r="E29" s="445">
        <v>2442586.120638</v>
      </c>
      <c r="F29" s="226">
        <v>227329.17734000002</v>
      </c>
      <c r="G29" s="93">
        <v>421267.74140299996</v>
      </c>
      <c r="H29" s="93">
        <v>613134.18472</v>
      </c>
      <c r="I29" s="93">
        <v>819884.010516</v>
      </c>
      <c r="J29" s="93" t="s">
        <v>228</v>
      </c>
      <c r="K29" s="93" t="s">
        <v>228</v>
      </c>
      <c r="L29" s="93" t="s">
        <v>228</v>
      </c>
      <c r="M29" s="93" t="s">
        <v>228</v>
      </c>
      <c r="N29" s="93" t="s">
        <v>228</v>
      </c>
      <c r="O29" s="93" t="s">
        <v>228</v>
      </c>
      <c r="P29" s="93" t="s">
        <v>228</v>
      </c>
      <c r="Q29" s="94" t="s">
        <v>228</v>
      </c>
      <c r="R29" s="12"/>
      <c r="S29" s="12"/>
    </row>
    <row r="30" spans="1:19" s="17" customFormat="1" ht="12.75">
      <c r="A30" s="76" t="s">
        <v>63</v>
      </c>
      <c r="B30" s="76" t="s">
        <v>3</v>
      </c>
      <c r="C30" s="411">
        <v>0</v>
      </c>
      <c r="D30" s="412" t="s">
        <v>228</v>
      </c>
      <c r="E30" s="453">
        <v>-3082.833401000127</v>
      </c>
      <c r="F30" s="227">
        <v>35039.350513999874</v>
      </c>
      <c r="G30" s="97">
        <v>17226.278347999905</v>
      </c>
      <c r="H30" s="97">
        <v>-3674.6312939997297</v>
      </c>
      <c r="I30" s="97">
        <v>8634.420994000277</v>
      </c>
      <c r="J30" s="97" t="s">
        <v>228</v>
      </c>
      <c r="K30" s="97" t="s">
        <v>228</v>
      </c>
      <c r="L30" s="97" t="s">
        <v>228</v>
      </c>
      <c r="M30" s="97" t="s">
        <v>228</v>
      </c>
      <c r="N30" s="97" t="s">
        <v>228</v>
      </c>
      <c r="O30" s="97" t="s">
        <v>228</v>
      </c>
      <c r="P30" s="97" t="s">
        <v>228</v>
      </c>
      <c r="Q30" s="98" t="s">
        <v>228</v>
      </c>
      <c r="R30"/>
      <c r="S30"/>
    </row>
    <row r="31" spans="1:19" s="17" customFormat="1" ht="12.75">
      <c r="A31" s="74" t="s">
        <v>73</v>
      </c>
      <c r="B31" s="74" t="s">
        <v>136</v>
      </c>
      <c r="C31" s="400">
        <v>0</v>
      </c>
      <c r="D31" s="407" t="s">
        <v>228</v>
      </c>
      <c r="E31" s="448">
        <v>0</v>
      </c>
      <c r="F31" s="228">
        <v>1187.9185909998487</v>
      </c>
      <c r="G31" s="99">
        <v>-12186.76673100004</v>
      </c>
      <c r="H31" s="99">
        <v>-23337.92246099969</v>
      </c>
      <c r="I31" s="99">
        <v>-13978.177289999789</v>
      </c>
      <c r="J31" s="99" t="s">
        <v>228</v>
      </c>
      <c r="K31" s="99" t="s">
        <v>228</v>
      </c>
      <c r="L31" s="99" t="s">
        <v>228</v>
      </c>
      <c r="M31" s="99" t="s">
        <v>228</v>
      </c>
      <c r="N31" s="99" t="s">
        <v>228</v>
      </c>
      <c r="O31" s="99" t="s">
        <v>228</v>
      </c>
      <c r="P31" s="99" t="s">
        <v>228</v>
      </c>
      <c r="Q31" s="100" t="s">
        <v>228</v>
      </c>
      <c r="R31"/>
      <c r="S31"/>
    </row>
    <row r="32" spans="1:17" ht="12.75">
      <c r="A32" s="51" t="s">
        <v>74</v>
      </c>
      <c r="B32" s="51" t="s">
        <v>137</v>
      </c>
      <c r="C32" s="229">
        <v>0</v>
      </c>
      <c r="D32" s="408" t="s">
        <v>228</v>
      </c>
      <c r="E32" s="449">
        <v>-3082.833401000127</v>
      </c>
      <c r="F32" s="229">
        <v>33851.431923</v>
      </c>
      <c r="G32" s="101">
        <v>29413.045078999945</v>
      </c>
      <c r="H32" s="101">
        <v>19663.29116699996</v>
      </c>
      <c r="I32" s="101">
        <v>22612.598284000065</v>
      </c>
      <c r="J32" s="101" t="s">
        <v>228</v>
      </c>
      <c r="K32" s="101" t="s">
        <v>228</v>
      </c>
      <c r="L32" s="101" t="s">
        <v>228</v>
      </c>
      <c r="M32" s="101" t="s">
        <v>228</v>
      </c>
      <c r="N32" s="101" t="s">
        <v>228</v>
      </c>
      <c r="O32" s="101" t="s">
        <v>228</v>
      </c>
      <c r="P32" s="101" t="s">
        <v>228</v>
      </c>
      <c r="Q32" s="102" t="s">
        <v>228</v>
      </c>
    </row>
    <row r="33" spans="1:19" s="17" customFormat="1" ht="12.75">
      <c r="A33" s="77" t="s">
        <v>203</v>
      </c>
      <c r="B33" s="77" t="s">
        <v>220</v>
      </c>
      <c r="C33" s="230">
        <v>0</v>
      </c>
      <c r="D33" s="413" t="s">
        <v>228</v>
      </c>
      <c r="E33" s="454">
        <v>0</v>
      </c>
      <c r="F33" s="230">
        <v>-656.021427999995</v>
      </c>
      <c r="G33" s="103">
        <v>-709.2642839999971</v>
      </c>
      <c r="H33" s="103">
        <v>-860.0083019999907</v>
      </c>
      <c r="I33" s="103">
        <v>-239.4049509999976</v>
      </c>
      <c r="J33" s="103" t="s">
        <v>228</v>
      </c>
      <c r="K33" s="103" t="s">
        <v>228</v>
      </c>
      <c r="L33" s="103" t="s">
        <v>228</v>
      </c>
      <c r="M33" s="103" t="s">
        <v>228</v>
      </c>
      <c r="N33" s="103" t="s">
        <v>228</v>
      </c>
      <c r="O33" s="103" t="s">
        <v>228</v>
      </c>
      <c r="P33" s="103" t="s">
        <v>228</v>
      </c>
      <c r="Q33" s="104" t="s">
        <v>228</v>
      </c>
      <c r="R33"/>
      <c r="S33"/>
    </row>
    <row r="34" spans="1:19" s="17" customFormat="1" ht="12.75">
      <c r="A34" s="74" t="s">
        <v>73</v>
      </c>
      <c r="B34" s="74" t="s">
        <v>136</v>
      </c>
      <c r="C34" s="231">
        <v>0</v>
      </c>
      <c r="D34" s="409" t="s">
        <v>228</v>
      </c>
      <c r="E34" s="451">
        <v>0</v>
      </c>
      <c r="F34" s="231">
        <v>-640.160423999995</v>
      </c>
      <c r="G34" s="105">
        <v>-631.4922339999973</v>
      </c>
      <c r="H34" s="105">
        <v>-743.4554589999914</v>
      </c>
      <c r="I34" s="105">
        <v>63.44468500000244</v>
      </c>
      <c r="J34" s="105" t="s">
        <v>228</v>
      </c>
      <c r="K34" s="105" t="s">
        <v>228</v>
      </c>
      <c r="L34" s="105" t="s">
        <v>228</v>
      </c>
      <c r="M34" s="105" t="s">
        <v>228</v>
      </c>
      <c r="N34" s="105" t="s">
        <v>228</v>
      </c>
      <c r="O34" s="105" t="s">
        <v>228</v>
      </c>
      <c r="P34" s="105" t="s">
        <v>228</v>
      </c>
      <c r="Q34" s="106" t="s">
        <v>228</v>
      </c>
      <c r="R34"/>
      <c r="S34"/>
    </row>
    <row r="35" spans="1:19" s="53" customFormat="1" ht="12.75">
      <c r="A35" s="51" t="s">
        <v>74</v>
      </c>
      <c r="B35" s="51" t="s">
        <v>137</v>
      </c>
      <c r="C35" s="229">
        <v>0</v>
      </c>
      <c r="D35" s="408" t="s">
        <v>228</v>
      </c>
      <c r="E35" s="449">
        <v>0</v>
      </c>
      <c r="F35" s="229">
        <v>-15.861003999999957</v>
      </c>
      <c r="G35" s="101">
        <v>-77.77204999999981</v>
      </c>
      <c r="H35" s="101">
        <v>-116.55284299999941</v>
      </c>
      <c r="I35" s="101">
        <v>-302.8496359999999</v>
      </c>
      <c r="J35" s="101" t="s">
        <v>228</v>
      </c>
      <c r="K35" s="101" t="s">
        <v>228</v>
      </c>
      <c r="L35" s="101" t="s">
        <v>228</v>
      </c>
      <c r="M35" s="101" t="s">
        <v>228</v>
      </c>
      <c r="N35" s="101" t="s">
        <v>228</v>
      </c>
      <c r="O35" s="101" t="s">
        <v>228</v>
      </c>
      <c r="P35" s="101" t="s">
        <v>228</v>
      </c>
      <c r="Q35" s="102" t="s">
        <v>228</v>
      </c>
      <c r="R35"/>
      <c r="S35"/>
    </row>
    <row r="36" spans="1:17" ht="13.5">
      <c r="A36" s="78" t="s">
        <v>64</v>
      </c>
      <c r="B36" s="78" t="s">
        <v>135</v>
      </c>
      <c r="C36" s="471">
        <v>0</v>
      </c>
      <c r="D36" s="472" t="s">
        <v>228</v>
      </c>
      <c r="E36" s="473">
        <v>-3082.833401000127</v>
      </c>
      <c r="F36" s="471">
        <v>34383.32908599988</v>
      </c>
      <c r="G36" s="107">
        <v>16517.014063999908</v>
      </c>
      <c r="H36" s="107">
        <v>-4534.639595999721</v>
      </c>
      <c r="I36" s="107">
        <v>8395.01604300028</v>
      </c>
      <c r="J36" s="107" t="s">
        <v>228</v>
      </c>
      <c r="K36" s="107" t="s">
        <v>228</v>
      </c>
      <c r="L36" s="107" t="s">
        <v>228</v>
      </c>
      <c r="M36" s="107" t="s">
        <v>228</v>
      </c>
      <c r="N36" s="107" t="s">
        <v>228</v>
      </c>
      <c r="O36" s="107" t="s">
        <v>228</v>
      </c>
      <c r="P36" s="107" t="s">
        <v>228</v>
      </c>
      <c r="Q36" s="108" t="s">
        <v>228</v>
      </c>
    </row>
    <row r="37" spans="1:17" ht="12.75">
      <c r="A37" s="74" t="s">
        <v>73</v>
      </c>
      <c r="B37" s="74" t="s">
        <v>136</v>
      </c>
      <c r="C37" s="231">
        <v>0</v>
      </c>
      <c r="D37" s="409" t="s">
        <v>228</v>
      </c>
      <c r="E37" s="451">
        <v>0</v>
      </c>
      <c r="F37" s="231">
        <v>547.7581669998536</v>
      </c>
      <c r="G37" s="105">
        <v>-12818.258965000037</v>
      </c>
      <c r="H37" s="105">
        <v>-24081.37791999968</v>
      </c>
      <c r="I37" s="105">
        <v>-13914.732604999786</v>
      </c>
      <c r="J37" s="105" t="s">
        <v>228</v>
      </c>
      <c r="K37" s="105" t="s">
        <v>228</v>
      </c>
      <c r="L37" s="105" t="s">
        <v>228</v>
      </c>
      <c r="M37" s="105" t="s">
        <v>228</v>
      </c>
      <c r="N37" s="105" t="s">
        <v>228</v>
      </c>
      <c r="O37" s="105" t="s">
        <v>228</v>
      </c>
      <c r="P37" s="105" t="s">
        <v>228</v>
      </c>
      <c r="Q37" s="106" t="s">
        <v>228</v>
      </c>
    </row>
    <row r="38" spans="1:17" ht="13.5" thickBot="1">
      <c r="A38" s="236" t="s">
        <v>74</v>
      </c>
      <c r="B38" s="236" t="s">
        <v>137</v>
      </c>
      <c r="C38" s="233">
        <v>0</v>
      </c>
      <c r="D38" s="410" t="s">
        <v>228</v>
      </c>
      <c r="E38" s="452">
        <v>-3082.833401000127</v>
      </c>
      <c r="F38" s="233">
        <v>33835.570919</v>
      </c>
      <c r="G38" s="234">
        <v>29335.273028999945</v>
      </c>
      <c r="H38" s="234">
        <v>19546.73832399996</v>
      </c>
      <c r="I38" s="234">
        <v>22309.748648000066</v>
      </c>
      <c r="J38" s="234" t="s">
        <v>228</v>
      </c>
      <c r="K38" s="234" t="s">
        <v>228</v>
      </c>
      <c r="L38" s="234" t="s">
        <v>228</v>
      </c>
      <c r="M38" s="234" t="s">
        <v>228</v>
      </c>
      <c r="N38" s="234" t="s">
        <v>228</v>
      </c>
      <c r="O38" s="234" t="s">
        <v>228</v>
      </c>
      <c r="P38" s="234" t="s">
        <v>228</v>
      </c>
      <c r="Q38" s="235" t="s">
        <v>228</v>
      </c>
    </row>
    <row r="39" spans="1:17" ht="15">
      <c r="A39" s="459" t="s">
        <v>185</v>
      </c>
      <c r="B39" s="459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7" ht="12.75">
      <c r="A40" s="12"/>
      <c r="B40" s="1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12.75">
      <c r="A41" s="12"/>
      <c r="B41" s="12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1:17" ht="12.75">
      <c r="A42" s="12"/>
      <c r="B42" s="1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1:17" ht="12.75">
      <c r="A43" s="12"/>
      <c r="B43" s="1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ht="12.75">
      <c r="A44" s="8"/>
      <c r="B44" s="8"/>
      <c r="C44" s="64"/>
      <c r="D44" s="64"/>
      <c r="E44" s="64"/>
      <c r="F44" s="64"/>
      <c r="G44" s="64"/>
      <c r="H44" s="64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2.75">
      <c r="A45" s="11"/>
      <c r="B45" s="11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t="12.75">
      <c r="A46" s="6"/>
      <c r="B46" s="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2.75">
      <c r="A47" s="6"/>
      <c r="B47" s="6"/>
      <c r="C47" s="64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.75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3:17" ht="12.75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3:17" ht="12.7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3:17" ht="12.75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3:17" ht="12.75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3:17" ht="12.75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3:17" ht="12.7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3:17" ht="12.7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3:17" ht="12.7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3:17" ht="12.7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3:17" ht="12.7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3:17" ht="12.75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3:17" ht="12.7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3:17" ht="12.7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3:17" ht="12.7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3:17" ht="12.7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3:17" ht="12.7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3:17" ht="12.7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3:17" ht="12.7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3:17" ht="12.75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3:17" ht="12.75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3:17" ht="12.75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3:17" ht="12.75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3:17" ht="12.75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3:17" ht="12.75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3:17" ht="12.75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3:17" ht="12.7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3:17" ht="12.75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3:17" ht="12.75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3:17" ht="12.75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3:17" ht="12.75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3:17" ht="12.75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3:17" ht="12.75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3:17" ht="12.75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3:17" ht="12.75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3:17" ht="12.75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3:17" ht="12.75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3:17" ht="12.75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3:17" ht="12.75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3:17" ht="12.75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3:17" ht="12.75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3:17" ht="12.75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3:17" ht="12.7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3:17" ht="12.7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3:17" ht="12.7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3:17" ht="12.7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3:17" ht="12.7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3:17" ht="12.7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3:17" ht="12.7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3:17" ht="12.75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3:17" ht="12.75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3:17" ht="12.75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3:17" ht="12.75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3:17" ht="12.75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3:17" ht="12.75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3:17" ht="12.75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3:17" ht="12.75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3:17" ht="12.75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3:17" ht="12.75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3:17" ht="12.75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3:17" ht="12.75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3:17" ht="12.75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3:17" ht="12.75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3:17" ht="12.75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3:17" ht="12.75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3:17" ht="12.75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3:17" ht="12.75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3:17" ht="12.75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3:17" ht="12.75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3:17" ht="12.75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3:17" ht="12.75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3:17" ht="12.75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3:17" ht="12.75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3:17" ht="12.75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3:17" ht="12.75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3:17" ht="12.75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3:17" ht="12.75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3:17" ht="12.75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3:17" ht="12.75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3:17" ht="12.75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3:17" ht="12.75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3:17" ht="12.75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3:17" ht="12.75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3:17" ht="12.75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3:17" ht="12.75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3:17" ht="12.75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3:17" ht="12.75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3:17" ht="12.75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3:17" ht="12.75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3:17" ht="12.75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3:17" ht="12.75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3:17" ht="12.75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3:17" ht="12.75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3:17" ht="12.75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3:17" ht="12.75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3:17" ht="12.75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3:17" ht="12.75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3:17" ht="12.75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3:17" ht="12.75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3:17" ht="12.75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3:17" ht="12.75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3:17" ht="12.75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3:17" ht="12.75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3:17" ht="12.75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3:17" ht="12.75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3:17" ht="12.75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3:17" ht="12.75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3:17" ht="12.75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3:17" ht="12.75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3:17" ht="12.75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3:17" ht="12.75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3:17" ht="12.75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3:17" ht="12.75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3:17" ht="12.75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3:17" ht="12.75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3:17" ht="12.75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3:17" ht="12.75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3:17" ht="12.75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3:17" ht="12.75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3:17" ht="12.75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3:17" ht="12.75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3:17" ht="12.75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3:17" ht="12.75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3:17" ht="12.75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3:17" ht="12.75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3:17" ht="12.75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3:17" ht="12.75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3:17" ht="12.75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3:17" ht="12.75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3:17" ht="12.75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3:17" ht="12.75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3:17" ht="12.75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3:17" ht="12.75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3:17" ht="12.75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3:17" ht="12.75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3:17" ht="12.75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3:17" ht="12.75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3:17" ht="12.75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3:17" ht="12.75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3:17" ht="12.75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3:17" ht="12.75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3:17" ht="12.75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3:17" ht="12.75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3:17" ht="12.75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3:17" ht="12.75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3:17" ht="12.75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3:17" ht="12.75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3:17" ht="12.75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3:17" ht="12.75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3:17" ht="12.75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3:17" ht="12.75"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3:17" ht="12.75"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3:17" ht="12.75"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3:17" ht="12.75"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3:17" ht="12.75"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3:17" ht="12.75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3:17" ht="12.75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3:17" ht="12.75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3:17" ht="12.75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3:17" ht="12.75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3:17" ht="12.75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3:17" ht="12.75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3:17" ht="12.75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3:17" ht="12.75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3:17" ht="12.75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3:17" ht="12.75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3:17" ht="12.75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3:17" ht="12.75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3:17" ht="12.75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3:17" ht="12.75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3:17" ht="12.75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3:17" ht="12.75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3:17" ht="12.75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3:17" ht="12.75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3:17" ht="12.75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3:17" ht="12.75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3:17" ht="12.75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3:17" ht="12.75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3:17" ht="12.75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3:17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3:17" ht="12.75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3:17" ht="12.75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3:17" ht="12.75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3:17" ht="12.75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3:17" ht="12.75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3:17" ht="12.75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3:17" ht="12.75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3:17" ht="12.75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3:17" ht="12.75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3:17" ht="12.75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3:17" ht="12.75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3:17" ht="12.75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3:17" ht="12.75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3:17" ht="12.75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3:17" ht="12.75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3:17" ht="12.75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3:17" ht="12.75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3:17" ht="12.75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3:17" ht="12.75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3:17" ht="12.75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  <row r="248" spans="3:17" ht="12.75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</row>
    <row r="249" spans="3:17" ht="12.75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</row>
    <row r="250" spans="3:17" ht="12.75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</row>
    <row r="251" spans="3:17" ht="12.75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</row>
    <row r="252" spans="3:17" ht="12.75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</row>
    <row r="253" spans="3:17" ht="12.75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</row>
    <row r="254" spans="3:17" ht="12.75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</row>
    <row r="255" spans="3:17" ht="12.75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</row>
    <row r="256" spans="3:17" ht="12.75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</row>
    <row r="257" spans="3:17" ht="12.75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</row>
    <row r="258" spans="3:17" ht="12.75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</row>
    <row r="259" spans="3:17" ht="12.75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</row>
    <row r="260" spans="3:17" ht="12.75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</row>
    <row r="261" spans="3:17" ht="12.75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</row>
    <row r="262" spans="3:17" ht="12.75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</row>
    <row r="263" spans="3:17" ht="12.75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</row>
    <row r="264" spans="3:17" ht="12.75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</row>
    <row r="265" spans="3:17" ht="12.75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</row>
    <row r="266" spans="3:17" ht="12.75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</row>
    <row r="267" spans="3:17" ht="12.75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</row>
    <row r="268" spans="3:17" ht="12.75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</row>
    <row r="269" spans="3:17" ht="12.75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</row>
    <row r="270" spans="3:17" ht="12.75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</row>
    <row r="271" spans="3:17" ht="12.75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</row>
    <row r="272" spans="3:17" ht="12.75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</row>
    <row r="273" spans="3:17" ht="12.75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</row>
    <row r="274" spans="3:17" ht="12.75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</row>
    <row r="275" spans="3:17" ht="12.75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</row>
    <row r="276" spans="3:17" ht="12.75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</row>
    <row r="277" spans="3:17" ht="12.75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</row>
    <row r="278" spans="3:17" ht="12.75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</row>
    <row r="279" spans="3:17" ht="12.75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</row>
    <row r="280" spans="3:17" ht="12.75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</row>
    <row r="281" spans="3:17" ht="12.75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</row>
    <row r="282" spans="3:17" ht="12.75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</row>
    <row r="283" spans="3:17" ht="12.75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</row>
    <row r="284" spans="3:17" ht="12.75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</row>
    <row r="285" spans="3:17" ht="12.75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</row>
    <row r="286" spans="3:17" ht="12.75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</row>
    <row r="287" spans="3:17" ht="12.75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</row>
    <row r="288" spans="3:17" ht="12.75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</row>
    <row r="289" spans="3:17" ht="12.75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</row>
    <row r="290" spans="3:17" ht="12.75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</row>
    <row r="291" spans="3:17" ht="12.75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</row>
    <row r="292" spans="3:17" ht="12.75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</row>
    <row r="293" spans="3:17" ht="12.75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</row>
    <row r="294" spans="3:17" ht="12.75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</row>
    <row r="295" spans="3:17" ht="12.75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</row>
    <row r="296" spans="3:17" ht="12.75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</row>
    <row r="297" spans="3:17" ht="12.75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</row>
    <row r="298" spans="3:17" ht="12.75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</row>
    <row r="299" spans="3:17" ht="12.75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</row>
    <row r="300" spans="3:17" ht="12.75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</row>
    <row r="301" spans="3:17" ht="12.75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</row>
    <row r="302" spans="3:17" ht="12.75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</row>
    <row r="303" spans="3:17" ht="12.75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</row>
    <row r="304" spans="3:17" ht="12.75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</row>
    <row r="305" spans="3:17" ht="12.75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</row>
    <row r="306" spans="3:17" ht="12.75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</row>
    <row r="307" spans="3:17" ht="12.75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</row>
    <row r="308" spans="3:17" ht="12.75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</row>
    <row r="309" spans="3:17" ht="12.75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</row>
    <row r="310" spans="3:17" ht="12.75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</row>
    <row r="311" spans="3:17" ht="12.75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</row>
    <row r="312" spans="3:17" ht="12.75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</row>
    <row r="313" spans="3:17" ht="12.75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</row>
    <row r="314" spans="3:17" ht="12.75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</row>
    <row r="315" spans="3:17" ht="12.75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</row>
    <row r="316" spans="3:17" ht="12.75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</row>
    <row r="317" spans="3:17" ht="12.75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</row>
    <row r="318" spans="3:17" ht="12.75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</row>
    <row r="319" spans="3:17" ht="12.75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</row>
    <row r="320" spans="3:17" ht="12.75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</row>
    <row r="321" spans="3:17" ht="12.75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</row>
    <row r="322" spans="3:17" ht="12.75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</row>
    <row r="323" spans="3:17" ht="12.75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</row>
    <row r="324" spans="3:17" ht="12.75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</row>
    <row r="325" spans="3:17" ht="12.75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</row>
    <row r="326" spans="3:17" ht="12.75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</row>
    <row r="327" spans="3:17" ht="12.75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</row>
    <row r="328" spans="3:17" ht="12.75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</row>
    <row r="329" spans="3:17" ht="12.75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</row>
    <row r="330" spans="3:17" ht="12.75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</row>
    <row r="331" spans="3:17" ht="12.75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</row>
    <row r="332" spans="3:17" ht="12.75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</row>
    <row r="333" spans="3:17" ht="12.75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</row>
    <row r="334" spans="3:17" ht="12.75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</row>
    <row r="335" spans="3:17" ht="12.75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</row>
    <row r="336" spans="3:17" ht="12.75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</row>
    <row r="337" spans="3:17" ht="12.75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</row>
    <row r="338" spans="3:17" ht="12.75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</row>
    <row r="339" spans="3:17" ht="12.75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</row>
    <row r="340" spans="3:17" ht="12.75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</row>
    <row r="341" spans="3:17" ht="12.75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</row>
    <row r="342" spans="3:17" ht="12.75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</row>
    <row r="343" spans="3:17" ht="12.75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</row>
    <row r="344" spans="3:17" ht="12.75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</row>
    <row r="345" spans="3:17" ht="12.75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</row>
    <row r="346" spans="3:17" ht="12.75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</row>
    <row r="347" spans="3:17" ht="12.75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</row>
    <row r="348" spans="3:17" ht="12.75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</row>
    <row r="349" spans="3:17" ht="12.75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</row>
    <row r="350" spans="3:17" ht="12.75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</row>
    <row r="351" spans="3:17" ht="12.75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</row>
    <row r="352" spans="3:17" ht="12.75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</row>
    <row r="353" spans="3:17" ht="12.75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</row>
    <row r="354" spans="3:17" ht="12.75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</row>
    <row r="355" spans="3:17" ht="12.75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</row>
    <row r="356" spans="3:17" ht="12.75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</row>
    <row r="357" spans="3:17" ht="12.75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</row>
    <row r="358" spans="3:17" ht="12.75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</row>
    <row r="359" spans="3:17" ht="12.75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</row>
    <row r="360" spans="3:17" ht="12.75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</row>
    <row r="361" spans="3:17" ht="12.75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</row>
    <row r="362" spans="3:17" ht="12.75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</row>
    <row r="363" spans="3:17" ht="12.75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</row>
    <row r="364" spans="3:17" ht="12.75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</row>
    <row r="365" spans="3:17" ht="12.75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</row>
    <row r="366" spans="3:17" ht="12.75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</row>
    <row r="367" spans="3:17" ht="12.75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</row>
    <row r="368" spans="3:17" ht="12.75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</row>
    <row r="369" spans="3:17" ht="12.75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</row>
    <row r="370" spans="3:17" ht="12.75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</row>
    <row r="371" spans="3:17" ht="12.75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</row>
    <row r="372" spans="3:17" ht="12.75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</row>
    <row r="373" spans="3:17" ht="12.75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</row>
    <row r="374" spans="3:17" ht="12.75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</row>
    <row r="375" spans="3:17" ht="12.75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</row>
    <row r="376" spans="3:17" ht="12.75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</row>
    <row r="377" spans="3:17" ht="12.75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</row>
    <row r="378" spans="3:17" ht="12.75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</row>
    <row r="379" spans="3:17" ht="12.75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</row>
    <row r="380" spans="3:17" ht="12.75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</row>
    <row r="381" spans="3:17" ht="12.75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</row>
    <row r="382" spans="3:17" ht="12.75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</row>
    <row r="383" spans="3:17" ht="12.75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</row>
    <row r="384" spans="3:17" ht="12.75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</row>
    <row r="385" spans="3:17" ht="12.75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</row>
    <row r="386" spans="3:17" ht="12.75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</row>
    <row r="387" spans="3:17" ht="12.75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</row>
    <row r="388" spans="3:17" ht="12.75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</row>
    <row r="389" spans="3:17" ht="12.75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</row>
    <row r="390" spans="3:17" ht="12.75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</row>
    <row r="391" spans="3:17" ht="12.75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</row>
    <row r="392" spans="3:17" ht="12.75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</row>
    <row r="393" spans="3:17" ht="12.75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</row>
    <row r="394" spans="3:17" ht="12.75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</row>
    <row r="395" spans="3:17" ht="12.75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</row>
    <row r="396" spans="3:17" ht="12.75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</row>
    <row r="397" spans="3:17" ht="12.75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</row>
    <row r="398" spans="3:17" ht="12.75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</row>
    <row r="399" spans="3:17" ht="12.75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</row>
    <row r="400" spans="3:17" ht="12.75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</row>
    <row r="401" spans="3:17" ht="12.75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</row>
    <row r="402" spans="3:17" ht="12.75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</row>
    <row r="403" spans="3:17" ht="12.75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</row>
    <row r="404" spans="3:17" ht="12.75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</row>
    <row r="405" spans="3:17" ht="12.75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</row>
    <row r="406" spans="3:17" ht="12.75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</row>
    <row r="407" spans="3:17" ht="12.75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</row>
    <row r="408" spans="3:17" ht="12.75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</row>
    <row r="409" spans="3:17" ht="12.75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</row>
    <row r="410" spans="3:17" ht="12.75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</row>
    <row r="411" spans="3:17" ht="12.75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</row>
    <row r="412" spans="3:17" ht="12.75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</row>
    <row r="413" spans="3:17" ht="12.75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</row>
    <row r="414" spans="3:17" ht="12.75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</row>
    <row r="415" spans="3:17" ht="12.75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</row>
    <row r="416" spans="3:17" ht="12.75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</row>
    <row r="417" spans="3:17" ht="12.75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</row>
    <row r="418" spans="3:17" ht="12.75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</row>
    <row r="419" spans="3:17" ht="12.75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</row>
    <row r="420" spans="3:17" ht="12.75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</row>
    <row r="421" spans="3:17" ht="12.75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</row>
    <row r="422" spans="3:17" ht="12.75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</row>
    <row r="423" spans="3:17" ht="12.75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</row>
    <row r="424" spans="3:17" ht="12.75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</row>
    <row r="425" spans="3:17" ht="12.75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</row>
    <row r="426" spans="3:17" ht="12.75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</row>
    <row r="427" spans="3:17" ht="12.75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</row>
    <row r="428" spans="3:17" ht="12.75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</row>
    <row r="429" spans="3:17" ht="12.75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</row>
    <row r="430" spans="3:17" ht="12.75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</row>
    <row r="431" spans="3:17" ht="12.75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</row>
    <row r="432" spans="3:17" ht="12.75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</row>
    <row r="433" spans="3:17" ht="12.75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</row>
    <row r="434" spans="3:17" ht="12.75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</row>
    <row r="435" spans="3:17" ht="12.75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</row>
    <row r="436" spans="3:17" ht="12.75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</row>
    <row r="437" spans="3:17" ht="12.75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</row>
    <row r="438" spans="3:17" ht="12.75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</row>
    <row r="439" spans="3:17" ht="12.75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</row>
    <row r="440" spans="3:17" ht="12.75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</row>
    <row r="441" spans="3:17" ht="12.75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</row>
    <row r="442" spans="3:17" ht="12.75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</row>
    <row r="443" spans="3:17" ht="12.75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</row>
    <row r="444" spans="3:17" ht="12.75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</row>
    <row r="445" spans="3:17" ht="12.75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</row>
    <row r="446" spans="3:17" ht="12.75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</row>
    <row r="447" spans="3:17" ht="12.75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</row>
    <row r="448" spans="3:17" ht="12.75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</row>
    <row r="449" spans="3:17" ht="12.75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</row>
    <row r="450" spans="3:17" ht="12.75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</row>
    <row r="451" spans="3:17" ht="12.75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</row>
    <row r="452" spans="3:17" ht="12.75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</row>
    <row r="453" spans="3:17" ht="12.75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</row>
    <row r="454" spans="3:17" ht="12.75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</row>
    <row r="455" spans="3:17" ht="12.75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</row>
    <row r="456" spans="3:17" ht="12.75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</row>
    <row r="457" spans="3:17" ht="12.75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</row>
    <row r="458" spans="3:17" ht="12.75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</row>
    <row r="459" spans="3:17" ht="12.75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</row>
    <row r="460" spans="3:17" ht="12.75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</row>
    <row r="461" spans="3:17" ht="12.75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</row>
    <row r="462" spans="3:17" ht="12.75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</row>
    <row r="463" spans="3:17" ht="12.75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</row>
    <row r="464" spans="3:17" ht="12.75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</row>
    <row r="465" spans="3:17" ht="12.75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</row>
    <row r="466" spans="3:17" ht="12.75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</row>
    <row r="467" spans="3:17" ht="12.75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</row>
    <row r="468" spans="3:17" ht="12.75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</row>
    <row r="469" spans="3:17" ht="12.75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</row>
    <row r="470" spans="3:17" ht="12.75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</row>
    <row r="471" spans="3:17" ht="12.75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</row>
    <row r="472" spans="3:17" ht="12.75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</row>
    <row r="473" spans="3:17" ht="12.75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</row>
    <row r="474" spans="3:17" ht="12.75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</row>
    <row r="475" spans="3:17" ht="12.75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</row>
    <row r="476" spans="3:17" ht="12.75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</row>
    <row r="477" spans="3:17" ht="12.75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</row>
    <row r="478" spans="3:17" ht="12.75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</row>
    <row r="479" spans="3:17" ht="12.75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</row>
    <row r="480" spans="3:17" ht="12.75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</row>
    <row r="481" spans="3:17" ht="12.75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</row>
    <row r="482" spans="3:17" ht="12.75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</row>
    <row r="483" spans="3:17" ht="12.75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</row>
    <row r="484" spans="3:17" ht="12.75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</row>
    <row r="485" spans="3:17" ht="12.75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</row>
    <row r="486" spans="3:17" ht="12.75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</row>
    <row r="487" spans="3:17" ht="12.75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</row>
    <row r="488" spans="3:17" ht="12.75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</row>
    <row r="489" spans="3:17" ht="12.75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</row>
    <row r="490" spans="3:17" ht="12.75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</row>
    <row r="491" spans="3:17" ht="12.75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</row>
    <row r="492" spans="3:17" ht="12.75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3:17" ht="12.75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</row>
    <row r="494" spans="3:17" ht="12.75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</row>
    <row r="495" spans="3:17" ht="12.75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</row>
    <row r="496" spans="3:17" ht="12.75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</row>
    <row r="497" spans="3:17" ht="12.75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</row>
    <row r="498" spans="3:17" ht="12.75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</row>
    <row r="499" spans="3:17" ht="12.75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</row>
    <row r="500" spans="3:17" ht="12.75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</row>
    <row r="501" spans="3:17" ht="12.75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</row>
    <row r="502" spans="3:17" ht="12.75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</row>
    <row r="503" spans="3:17" ht="12.75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</row>
    <row r="504" spans="3:17" ht="12.75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</row>
    <row r="505" spans="3:17" ht="12.75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</row>
    <row r="506" spans="3:17" ht="12.75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</row>
    <row r="507" spans="3:17" ht="12.75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</row>
    <row r="508" spans="3:17" ht="12.75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</row>
    <row r="509" spans="3:17" ht="12.75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</row>
    <row r="510" spans="3:17" ht="12.75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</row>
    <row r="511" spans="3:17" ht="12.75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</row>
    <row r="512" spans="3:17" ht="12.75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</row>
    <row r="513" spans="3:17" ht="12.75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</row>
    <row r="514" spans="3:17" ht="12.75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</row>
    <row r="515" spans="3:17" ht="12.75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</row>
    <row r="516" spans="3:17" ht="12.75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</row>
    <row r="517" spans="3:17" ht="12.75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</row>
    <row r="518" spans="3:17" ht="12.75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</row>
    <row r="519" spans="3:17" ht="12.75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</row>
    <row r="520" spans="3:17" ht="12.75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</row>
    <row r="521" spans="3:17" ht="12.75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</row>
    <row r="522" spans="3:17" ht="12.75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</row>
    <row r="523" spans="3:17" ht="12.75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</row>
    <row r="524" spans="3:17" ht="12.75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</row>
    <row r="525" spans="3:17" ht="12.75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</row>
    <row r="526" spans="3:17" ht="12.75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</row>
    <row r="527" spans="3:17" ht="12.75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</row>
    <row r="528" spans="3:17" ht="12.75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</row>
    <row r="529" spans="3:17" ht="12.75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</row>
    <row r="530" spans="3:17" ht="12.75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</row>
    <row r="531" spans="3:17" ht="12.75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</row>
    <row r="532" spans="3:17" ht="12.75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</row>
    <row r="533" spans="3:17" ht="12.75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</row>
    <row r="534" spans="3:17" ht="12.75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</row>
    <row r="535" spans="3:17" ht="12.75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3:17" ht="12.75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</row>
    <row r="537" spans="3:17" ht="12.75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</row>
    <row r="538" spans="3:17" ht="12.75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</row>
    <row r="539" spans="3:17" ht="12.75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</row>
    <row r="540" spans="3:17" ht="12.75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</row>
    <row r="541" spans="3:17" ht="12.75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</row>
    <row r="542" spans="3:17" ht="12.75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</row>
    <row r="543" spans="3:17" ht="12.75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</row>
    <row r="544" spans="3:17" ht="12.75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</row>
    <row r="545" spans="3:17" ht="12.75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</row>
    <row r="546" spans="3:17" ht="12.75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</row>
    <row r="547" spans="3:17" ht="12.75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</row>
    <row r="548" spans="3:17" ht="12.75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</row>
    <row r="549" spans="3:17" ht="12.75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</row>
    <row r="550" spans="3:17" ht="12.75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</row>
    <row r="551" spans="3:17" ht="12.75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</row>
    <row r="552" spans="3:17" ht="12.75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</row>
    <row r="553" spans="3:17" ht="12.75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</row>
    <row r="554" spans="3:17" ht="12.75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</row>
    <row r="555" spans="3:17" ht="12.75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</row>
    <row r="556" spans="3:17" ht="12.75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</row>
    <row r="557" spans="3:17" ht="12.75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</row>
    <row r="558" spans="3:17" ht="12.75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</row>
    <row r="559" spans="3:17" ht="12.75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</row>
    <row r="560" spans="3:17" ht="12.75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</row>
    <row r="561" spans="3:17" ht="12.75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</row>
    <row r="562" spans="3:17" ht="12.75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</row>
    <row r="563" spans="3:17" ht="12.75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</row>
    <row r="564" spans="3:17" ht="12.75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</row>
    <row r="565" spans="3:17" ht="12.75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</row>
    <row r="566" spans="3:17" ht="12.75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</row>
    <row r="567" spans="3:17" ht="12.75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</row>
    <row r="568" spans="3:17" ht="12.75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</row>
    <row r="569" spans="3:17" ht="12.75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</row>
    <row r="570" spans="3:17" ht="12.75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</row>
    <row r="571" spans="3:17" ht="12.75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3:17" ht="12.75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</row>
    <row r="573" spans="3:17" ht="12.75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</row>
    <row r="574" spans="3:17" ht="12.75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</row>
    <row r="575" spans="3:17" ht="12.75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</row>
    <row r="576" spans="3:17" ht="12.75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</row>
    <row r="577" spans="3:17" ht="12.75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</row>
    <row r="578" spans="3:17" ht="12.75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</row>
    <row r="579" spans="3:17" ht="12.75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</row>
    <row r="580" spans="3:17" ht="12.75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</row>
    <row r="581" spans="3:17" ht="12.75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</row>
    <row r="582" spans="3:17" ht="12.75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</row>
    <row r="583" spans="3:17" ht="12.75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</row>
    <row r="584" spans="3:17" ht="12.75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</row>
    <row r="585" spans="3:17" ht="12.75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</row>
    <row r="586" spans="3:17" ht="12.75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</row>
    <row r="587" spans="3:17" ht="12.75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</row>
    <row r="588" spans="3:17" ht="12.75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</row>
    <row r="589" spans="3:17" ht="12.75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</row>
    <row r="590" spans="3:17" ht="12.75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</row>
    <row r="591" spans="3:17" ht="12.75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</row>
    <row r="592" spans="3:17" ht="12.75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</row>
    <row r="593" spans="3:17" ht="12.75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</row>
    <row r="594" spans="3:17" ht="12.75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</row>
    <row r="595" spans="3:17" ht="12.75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</row>
    <row r="596" spans="3:17" ht="12.75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</row>
    <row r="597" spans="3:17" ht="12.75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</row>
    <row r="598" spans="3:17" ht="12.75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</row>
    <row r="599" spans="3:17" ht="12.75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</row>
    <row r="600" spans="3:17" ht="12.75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</row>
    <row r="601" spans="3:17" ht="12.75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</row>
    <row r="602" spans="3:17" ht="12.75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</row>
    <row r="603" spans="3:17" ht="12.75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</row>
    <row r="604" spans="3:17" ht="12.75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</row>
    <row r="605" spans="3:17" ht="12.75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</row>
    <row r="606" spans="3:17" ht="12.75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</row>
    <row r="607" spans="3:17" ht="12.75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</row>
    <row r="608" spans="3:17" ht="12.75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</row>
    <row r="609" spans="3:17" ht="12.75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</row>
    <row r="610" spans="3:17" ht="12.75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</row>
    <row r="611" spans="3:17" ht="12.75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</row>
    <row r="612" spans="3:17" ht="12.75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</row>
    <row r="613" spans="3:17" ht="12.75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</row>
    <row r="614" spans="3:17" ht="12.75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</row>
    <row r="615" spans="3:17" ht="12.75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</row>
    <row r="616" spans="3:17" ht="12.75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</row>
    <row r="617" spans="3:17" ht="12.75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</row>
    <row r="618" spans="3:17" ht="12.75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</row>
    <row r="619" spans="3:17" ht="12.75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</row>
    <row r="620" spans="3:17" ht="12.75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</row>
    <row r="621" spans="3:17" ht="12.75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</row>
    <row r="622" spans="3:17" ht="12.75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</row>
    <row r="623" spans="3:17" ht="12.75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</row>
    <row r="624" spans="3:17" ht="12.75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</row>
    <row r="625" spans="3:17" ht="12.75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</row>
    <row r="626" spans="3:17" ht="12.75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</row>
    <row r="627" spans="3:17" ht="12.75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</row>
    <row r="628" spans="3:17" ht="12.75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</row>
    <row r="629" spans="3:17" ht="12.75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</row>
    <row r="630" spans="3:17" ht="12.75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</row>
    <row r="631" spans="3:17" ht="12.75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</row>
    <row r="632" spans="3:17" ht="12.75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</row>
    <row r="633" spans="3:17" ht="12.75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</row>
    <row r="634" spans="3:17" ht="12.75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</row>
    <row r="635" spans="3:17" ht="12.75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</row>
    <row r="636" spans="3:17" ht="12.75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</row>
    <row r="637" spans="3:17" ht="12.75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</row>
    <row r="638" spans="3:17" ht="12.75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</row>
    <row r="639" spans="3:17" ht="12.75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</row>
    <row r="640" spans="3:17" ht="12.75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</row>
    <row r="641" spans="3:17" ht="12.75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</row>
    <row r="642" spans="3:17" ht="12.75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</row>
    <row r="643" spans="3:17" ht="12.75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</row>
    <row r="644" spans="3:17" ht="12.75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</row>
    <row r="645" spans="3:17" ht="12.75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</row>
    <row r="646" spans="3:17" ht="12.75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</row>
    <row r="647" spans="3:17" ht="12.75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</row>
    <row r="648" spans="3:17" ht="12.75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</row>
    <row r="649" spans="3:17" ht="12.75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</row>
    <row r="650" spans="3:17" ht="12.75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</row>
    <row r="651" spans="3:17" ht="12.75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</row>
    <row r="652" spans="3:17" ht="12.75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</row>
    <row r="653" spans="3:17" ht="12.75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</row>
    <row r="654" spans="3:17" ht="12.75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</row>
    <row r="655" spans="3:17" ht="12.75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</row>
    <row r="656" spans="3:17" ht="12.75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</row>
    <row r="657" spans="3:17" ht="12.75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</row>
    <row r="658" spans="3:17" ht="12.75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</row>
    <row r="659" spans="3:17" ht="12.75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</row>
    <row r="660" spans="3:17" ht="12.75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</row>
    <row r="661" spans="3:17" ht="12.75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</row>
    <row r="662" spans="3:17" ht="12.75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</row>
    <row r="663" spans="3:17" ht="12.75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</row>
    <row r="664" spans="3:17" ht="12.75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</row>
    <row r="665" spans="3:17" ht="12.75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</row>
    <row r="666" spans="3:17" ht="12.75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</row>
    <row r="667" spans="3:17" ht="12.75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</row>
    <row r="668" spans="3:17" ht="12.75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</row>
    <row r="669" spans="3:17" ht="12.75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</row>
    <row r="670" spans="3:17" ht="12.75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</row>
    <row r="671" spans="3:17" ht="12.75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</row>
    <row r="672" spans="3:17" ht="12.75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</row>
    <row r="673" spans="3:17" ht="12.75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</row>
    <row r="674" spans="3:17" ht="12.75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</row>
    <row r="675" spans="3:17" ht="12.75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</row>
    <row r="676" spans="3:17" ht="12.75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</row>
    <row r="677" spans="3:17" ht="12.75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</row>
    <row r="678" spans="3:17" ht="12.75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</row>
    <row r="679" spans="3:17" ht="12.75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</row>
    <row r="680" spans="3:17" ht="12.75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</row>
    <row r="681" spans="3:17" ht="12.75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</row>
    <row r="682" spans="3:17" ht="12.75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</row>
    <row r="683" spans="3:17" ht="12.75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</row>
    <row r="684" spans="3:17" ht="12.75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</row>
    <row r="685" spans="3:17" ht="12.75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</row>
    <row r="686" spans="3:17" ht="12.75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</row>
    <row r="687" spans="3:17" ht="12.75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</row>
    <row r="688" spans="3:17" ht="12.75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</row>
    <row r="689" spans="3:17" ht="12.75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</row>
    <row r="690" spans="3:17" ht="12.75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</row>
    <row r="691" spans="3:17" ht="12.75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</row>
    <row r="692" spans="3:17" ht="12.75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</row>
    <row r="693" spans="3:17" ht="12.75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</row>
    <row r="694" spans="3:17" ht="12.75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</row>
    <row r="695" spans="3:17" ht="12.75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</row>
    <row r="696" spans="3:17" ht="12.75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</row>
    <row r="697" spans="3:17" ht="12.75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</row>
    <row r="698" spans="3:17" ht="12.75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</row>
    <row r="699" spans="3:17" ht="12.75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</row>
    <row r="700" spans="3:17" ht="12.75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</row>
    <row r="701" spans="3:17" ht="12.75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</row>
    <row r="702" spans="3:17" ht="12.75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</row>
    <row r="703" spans="3:17" ht="12.75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</row>
    <row r="704" spans="3:17" ht="12.75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</row>
    <row r="705" spans="3:17" ht="12.75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</row>
    <row r="706" spans="3:17" ht="12.75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</row>
    <row r="707" spans="3:17" ht="12.75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</row>
    <row r="708" spans="3:17" ht="12.75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</row>
    <row r="709" spans="3:17" ht="12.75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</row>
    <row r="710" spans="3:17" ht="12.75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</row>
    <row r="711" spans="3:17" ht="12.75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</row>
    <row r="712" spans="3:17" ht="12.75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</row>
    <row r="713" spans="3:17" ht="12.75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</row>
    <row r="714" spans="3:17" ht="12.75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</row>
    <row r="715" spans="3:17" ht="12.75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</row>
    <row r="716" spans="3:17" ht="12.75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</row>
    <row r="717" spans="3:17" ht="12.75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</row>
    <row r="718" spans="3:17" ht="12.75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</row>
    <row r="719" spans="3:17" ht="12.75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</row>
    <row r="720" spans="3:17" ht="12.75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</row>
    <row r="721" spans="3:17" ht="12.75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</row>
    <row r="722" spans="3:17" ht="12.75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</row>
    <row r="723" spans="3:17" ht="12.75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</row>
    <row r="724" spans="3:17" ht="12.75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</row>
    <row r="725" spans="3:17" ht="12.75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</row>
    <row r="726" spans="3:17" ht="12.75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</row>
    <row r="727" spans="3:17" ht="12.75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</row>
    <row r="728" spans="3:17" ht="12.75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</row>
    <row r="729" spans="3:17" ht="12.75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</row>
    <row r="730" spans="3:17" ht="12.75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</row>
    <row r="731" spans="3:17" ht="12.75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</row>
    <row r="732" spans="3:17" ht="12.75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</row>
    <row r="733" spans="3:17" ht="12.75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</row>
    <row r="734" spans="3:17" ht="12.75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</row>
    <row r="735" spans="3:17" ht="12.75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</row>
    <row r="736" spans="3:17" ht="12.75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</row>
    <row r="737" spans="3:17" ht="12.75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</row>
    <row r="738" spans="3:17" ht="12.75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</row>
    <row r="739" spans="3:17" ht="12.75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</row>
    <row r="740" spans="3:17" ht="12.75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</row>
    <row r="741" spans="3:17" ht="12.75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</row>
    <row r="742" spans="3:17" ht="12.75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</row>
    <row r="743" spans="3:17" ht="12.75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</row>
    <row r="744" spans="3:17" ht="12.75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</row>
    <row r="745" spans="3:17" ht="12.75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</row>
    <row r="746" spans="3:17" ht="12.75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</row>
    <row r="747" spans="3:17" ht="12.75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</row>
    <row r="748" spans="3:17" ht="12.75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</row>
    <row r="749" spans="3:17" ht="12.75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</row>
    <row r="750" spans="3:17" ht="12.75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</row>
    <row r="751" spans="3:17" ht="12.75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</row>
    <row r="752" spans="3:17" ht="12.75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</row>
    <row r="753" spans="3:17" ht="12.75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</row>
    <row r="754" spans="3:17" ht="12.75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</row>
    <row r="755" spans="3:17" ht="12.75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</row>
    <row r="756" spans="3:17" ht="12.75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</row>
    <row r="757" spans="3:17" ht="12.75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</row>
    <row r="758" spans="3:17" ht="12.75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</row>
    <row r="759" spans="3:17" ht="12.75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</row>
    <row r="760" spans="3:17" ht="12.75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</row>
    <row r="761" spans="3:17" ht="12.75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</row>
    <row r="762" spans="3:17" ht="12.75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</row>
    <row r="763" spans="3:17" ht="12.75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</row>
    <row r="764" spans="3:17" ht="12.75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</row>
    <row r="765" spans="3:17" ht="12.75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</row>
    <row r="766" spans="3:17" ht="12.75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</row>
    <row r="767" spans="3:17" ht="12.75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</row>
    <row r="768" spans="3:17" ht="12.75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</row>
    <row r="769" spans="3:17" ht="12.75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</row>
    <row r="770" spans="3:17" ht="12.75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</row>
    <row r="771" spans="3:17" ht="12.75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</row>
    <row r="772" spans="3:17" ht="12.75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</row>
    <row r="773" spans="3:17" ht="12.75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</row>
    <row r="774" spans="3:17" ht="12.75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</row>
    <row r="775" spans="3:17" ht="12.75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</row>
    <row r="776" spans="3:17" ht="12.75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</row>
    <row r="777" spans="3:17" ht="12.75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</row>
    <row r="778" spans="3:17" ht="12.75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</row>
    <row r="779" spans="3:17" ht="12.75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</row>
    <row r="780" spans="3:17" ht="12.75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</row>
    <row r="781" spans="3:17" ht="12.75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</row>
    <row r="782" spans="3:17" ht="12.75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</row>
    <row r="783" spans="3:17" ht="12.75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</row>
    <row r="784" spans="3:17" ht="12.75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</row>
    <row r="785" spans="3:17" ht="12.75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</row>
    <row r="786" spans="3:17" ht="12.75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</row>
    <row r="787" spans="3:17" ht="12.75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</row>
    <row r="788" spans="3:17" ht="12.75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</row>
    <row r="789" spans="3:17" ht="12.75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</row>
    <row r="790" spans="3:17" ht="12.75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</row>
    <row r="791" spans="3:17" ht="12.75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</row>
    <row r="792" spans="3:17" ht="12.75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</row>
    <row r="793" spans="3:17" ht="12.75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</row>
    <row r="794" spans="3:17" ht="12.75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</row>
    <row r="795" spans="3:17" ht="12.75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</row>
    <row r="796" spans="3:17" ht="12.75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</row>
    <row r="797" spans="3:17" ht="12.75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</row>
    <row r="798" spans="3:17" ht="12.75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</row>
    <row r="799" spans="3:17" ht="12.75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</row>
    <row r="800" spans="3:17" ht="12.75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</row>
    <row r="801" spans="3:17" ht="12.75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</row>
    <row r="802" spans="3:17" ht="12.75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</row>
    <row r="803" spans="3:17" ht="12.75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</row>
    <row r="804" spans="3:17" ht="12.75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</row>
    <row r="805" spans="3:17" ht="12.75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</row>
    <row r="806" spans="3:17" ht="12.75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</row>
    <row r="807" spans="3:17" ht="12.75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</row>
    <row r="808" spans="3:17" ht="12.75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</row>
    <row r="809" spans="3:17" ht="12.75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</row>
    <row r="810" spans="3:17" ht="12.75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</row>
    <row r="811" spans="3:17" ht="12.75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</row>
    <row r="812" spans="3:17" ht="12.75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</row>
    <row r="813" spans="3:17" ht="12.75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</row>
    <row r="814" spans="3:17" ht="12.75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</row>
    <row r="815" spans="3:17" ht="12.75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</row>
    <row r="816" spans="3:17" ht="12.75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</row>
    <row r="817" spans="3:17" ht="12.75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</row>
    <row r="818" spans="3:17" ht="12.75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</row>
    <row r="819" spans="3:17" ht="12.75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</row>
    <row r="820" spans="3:17" ht="12.75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</row>
    <row r="821" spans="3:17" ht="12.75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</row>
    <row r="822" spans="3:17" ht="12.75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</row>
    <row r="823" spans="3:17" ht="12.75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</row>
    <row r="824" spans="3:17" ht="12.75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</row>
    <row r="825" spans="3:17" ht="12.75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</row>
    <row r="826" spans="3:17" ht="12.75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</row>
    <row r="827" spans="3:17" ht="12.75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</row>
    <row r="828" spans="3:17" ht="12.75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</row>
    <row r="829" spans="3:17" ht="12.75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</row>
    <row r="830" spans="3:17" ht="12.75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</row>
    <row r="831" spans="3:17" ht="12.75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</row>
    <row r="832" spans="3:17" ht="12.75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</row>
    <row r="833" spans="3:17" ht="12.75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</row>
    <row r="834" spans="3:17" ht="12.75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</row>
    <row r="835" spans="3:17" ht="12.75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</row>
    <row r="836" spans="3:17" ht="12.75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</row>
    <row r="837" spans="3:17" ht="12.75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</row>
    <row r="838" spans="3:17" ht="12.75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</row>
    <row r="839" spans="3:17" ht="12.75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</row>
    <row r="840" spans="3:17" ht="12.75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</row>
    <row r="841" spans="3:17" ht="12.75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</row>
    <row r="842" spans="3:17" ht="12.75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</row>
    <row r="843" spans="3:17" ht="12.75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</row>
    <row r="844" spans="3:17" ht="12.75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</row>
    <row r="845" spans="3:17" ht="12.75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</row>
    <row r="846" spans="3:17" ht="12.75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</row>
    <row r="847" spans="3:17" ht="12.75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</row>
    <row r="848" spans="3:17" ht="12.75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</row>
    <row r="849" spans="3:17" ht="12.75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</row>
    <row r="850" spans="3:17" ht="12.75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</row>
    <row r="851" spans="3:17" ht="12.75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</row>
    <row r="852" spans="3:17" ht="12.75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</row>
    <row r="853" spans="3:17" ht="12.75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</row>
    <row r="854" spans="3:17" ht="12.75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</row>
    <row r="855" spans="3:17" ht="12.75"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</row>
    <row r="856" spans="3:17" ht="12.75"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</row>
    <row r="857" spans="3:17" ht="12.75"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</row>
    <row r="858" spans="3:17" ht="12.75"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</row>
    <row r="859" spans="3:17" ht="12.75"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</row>
    <row r="860" spans="3:17" ht="12.75"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</row>
    <row r="861" spans="3:17" ht="12.75"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</row>
    <row r="862" spans="3:17" ht="12.75"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</row>
    <row r="863" spans="3:17" ht="12.75"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</row>
    <row r="864" spans="3:17" ht="12.75"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</row>
    <row r="865" spans="3:17" ht="12.75"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</row>
    <row r="866" spans="3:17" ht="12.75"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</row>
    <row r="867" spans="3:17" ht="12.75"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</row>
    <row r="868" spans="3:17" ht="12.75"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</row>
    <row r="869" spans="3:17" ht="12.75"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</row>
    <row r="870" spans="3:17" ht="12.75"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</row>
    <row r="871" spans="3:17" ht="12.75"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</row>
    <row r="872" spans="3:17" ht="12.75"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</row>
    <row r="873" spans="3:17" ht="12.75"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</row>
    <row r="874" spans="3:17" ht="12.75"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</row>
    <row r="875" spans="3:17" ht="12.75"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</row>
    <row r="876" spans="3:17" ht="12.75"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</row>
    <row r="877" spans="3:17" ht="12.75"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</row>
    <row r="878" spans="3:17" ht="12.75"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</row>
    <row r="879" spans="3:17" ht="12.75"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</row>
    <row r="880" spans="3:17" ht="12.75"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</row>
    <row r="881" spans="3:17" ht="12.75"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</row>
    <row r="882" spans="3:17" ht="12.75"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</row>
    <row r="883" spans="3:17" ht="12.75"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</row>
    <row r="884" spans="3:17" ht="12.75"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</row>
    <row r="885" spans="3:17" ht="12.75"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</row>
    <row r="886" spans="3:17" ht="12.75"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</row>
    <row r="887" spans="3:17" ht="12.75"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</row>
    <row r="888" spans="3:17" ht="12.75"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</row>
    <row r="889" spans="3:17" ht="12.75"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</row>
    <row r="890" spans="3:17" ht="12.75"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</row>
    <row r="891" spans="3:17" ht="12.75"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</row>
    <row r="892" spans="3:17" ht="12.75"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</row>
    <row r="893" spans="3:17" ht="12.75"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</row>
    <row r="894" spans="3:17" ht="12.75"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</row>
    <row r="895" spans="3:17" ht="12.75"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</row>
    <row r="896" spans="3:17" ht="12.75"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</row>
    <row r="897" spans="3:17" ht="12.75"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</row>
    <row r="898" spans="3:17" ht="12.75"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</row>
    <row r="899" spans="3:17" ht="12.75"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</row>
    <row r="900" spans="3:17" ht="12.75"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</row>
    <row r="901" spans="3:17" ht="12.75"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</row>
    <row r="902" spans="3:17" ht="12.75"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</row>
    <row r="903" spans="3:17" ht="12.75"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</row>
    <row r="904" spans="3:17" ht="12.75"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</row>
    <row r="905" spans="3:17" ht="12.75"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</row>
    <row r="906" spans="3:17" ht="12.75"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</row>
    <row r="907" spans="3:17" ht="12.75"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</row>
    <row r="908" spans="3:17" ht="12.75"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</row>
    <row r="909" spans="3:17" ht="12.75"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</row>
    <row r="910" spans="3:17" ht="12.75"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</row>
    <row r="911" spans="3:17" ht="12.75"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</row>
    <row r="912" spans="3:17" ht="12.75"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</row>
    <row r="913" spans="3:17" ht="12.75"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</row>
    <row r="914" spans="3:17" ht="12.75"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</row>
    <row r="915" spans="3:17" ht="12.75"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</row>
    <row r="916" spans="3:17" ht="12.75"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</row>
    <row r="917" spans="3:17" ht="12.75"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</row>
    <row r="918" spans="3:17" ht="12.75"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</row>
    <row r="919" spans="3:17" ht="12.75"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</row>
    <row r="920" spans="3:17" ht="12.75"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</row>
    <row r="921" spans="3:17" ht="12.75"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</row>
    <row r="922" spans="3:17" ht="12.75"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</row>
    <row r="923" spans="3:17" ht="12.75"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</row>
    <row r="924" spans="3:17" ht="12.75"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</row>
    <row r="925" spans="3:17" ht="12.75"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</row>
    <row r="926" spans="3:17" ht="12.75"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</row>
    <row r="927" spans="3:17" ht="12.75"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</row>
    <row r="928" spans="3:17" ht="12.75"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</row>
    <row r="929" spans="3:17" ht="12.75"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</row>
    <row r="930" spans="3:17" ht="12.75"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</row>
    <row r="931" spans="3:17" ht="12.75"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</row>
    <row r="932" spans="3:17" ht="12.75"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</row>
    <row r="933" spans="3:17" ht="12.75"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</row>
    <row r="934" spans="3:17" ht="12.75"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</row>
    <row r="935" spans="3:17" ht="12.75"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</row>
    <row r="936" spans="3:17" ht="12.75"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</row>
    <row r="937" spans="3:17" ht="12.75"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</row>
    <row r="938" spans="3:17" ht="12.75"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</row>
    <row r="939" spans="3:17" ht="12.75"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</row>
    <row r="940" spans="3:17" ht="12.75"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</row>
    <row r="941" spans="3:17" ht="12.75"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</row>
    <row r="942" spans="3:17" ht="12.75"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</row>
    <row r="943" spans="3:17" ht="12.75"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</row>
    <row r="944" spans="3:17" ht="12.75"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</row>
    <row r="945" spans="3:17" ht="12.75"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</row>
    <row r="946" spans="3:17" ht="12.75"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</row>
    <row r="947" spans="3:17" ht="12.75"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</row>
    <row r="948" spans="3:17" ht="12.75"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</row>
    <row r="949" spans="3:17" ht="12.75"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</row>
    <row r="950" spans="3:17" ht="12.75"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</row>
    <row r="951" spans="3:17" ht="12.75"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</row>
    <row r="952" spans="3:17" ht="12.75"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</row>
    <row r="953" spans="3:17" ht="12.75"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</row>
    <row r="954" spans="3:17" ht="12.75"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</row>
    <row r="955" spans="3:17" ht="12.75"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</row>
    <row r="956" spans="3:17" ht="12.75"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</row>
    <row r="957" spans="3:17" ht="12.75"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</row>
    <row r="958" spans="3:17" ht="12.75"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</row>
    <row r="959" spans="3:17" ht="12.75"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</row>
    <row r="960" spans="3:17" ht="12.75"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</row>
    <row r="961" spans="3:17" ht="12.75"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</row>
    <row r="962" spans="3:17" ht="12.75"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</row>
    <row r="963" spans="3:17" ht="12.75"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</row>
    <row r="964" spans="3:17" ht="12.75"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</row>
    <row r="965" spans="3:17" ht="12.75"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</row>
    <row r="966" spans="3:17" ht="12.75"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</row>
    <row r="967" spans="3:17" ht="12.75"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</row>
    <row r="968" spans="3:17" ht="12.75"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</row>
    <row r="969" spans="3:17" ht="12.75"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</row>
    <row r="970" spans="3:17" ht="12.75"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</row>
    <row r="971" spans="3:17" ht="12.75"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</row>
    <row r="972" spans="3:17" ht="12.75"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</row>
    <row r="973" spans="3:17" ht="12.75"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</row>
    <row r="974" spans="3:17" ht="12.75"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</row>
    <row r="975" spans="3:17" ht="12.75"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</row>
    <row r="976" spans="3:17" ht="12.75"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</row>
    <row r="977" spans="3:17" ht="12.75"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</row>
    <row r="978" spans="3:17" ht="12.75"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</row>
    <row r="979" spans="3:17" ht="12.75"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</row>
    <row r="980" spans="3:17" ht="12.75"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</row>
    <row r="981" spans="3:17" ht="12.75"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</row>
    <row r="982" spans="3:17" ht="12.75"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</row>
    <row r="983" spans="3:17" ht="12.75"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</row>
    <row r="984" spans="3:17" ht="12.75"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</row>
    <row r="985" spans="3:17" ht="12.75"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</row>
    <row r="986" spans="3:17" ht="12.75"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</row>
    <row r="987" spans="3:17" ht="12.75"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</row>
    <row r="988" spans="3:17" ht="12.75"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</row>
    <row r="989" spans="3:17" ht="12.75"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</row>
    <row r="990" spans="3:17" ht="12.75"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</row>
    <row r="991" spans="3:17" ht="12.75"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</row>
    <row r="992" spans="3:17" ht="12.75"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</row>
    <row r="993" spans="3:17" ht="12.75"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</row>
    <row r="994" spans="3:17" ht="12.75"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</row>
    <row r="995" spans="3:17" ht="12.75"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</row>
    <row r="996" spans="3:17" ht="12.75"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</row>
    <row r="997" spans="3:17" ht="12.75"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</row>
    <row r="998" spans="3:17" ht="12.75"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</row>
    <row r="999" spans="3:17" ht="12.75"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</row>
    <row r="1000" spans="3:17" ht="12.75"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</row>
    <row r="1001" spans="3:17" ht="12.75"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</row>
    <row r="1002" spans="3:17" ht="12.75"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</row>
    <row r="1003" spans="3:17" ht="12.75"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</row>
    <row r="1004" spans="3:17" ht="12.75"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</row>
    <row r="1005" spans="3:17" ht="12.75"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</row>
    <row r="1006" spans="3:17" ht="12.75"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</row>
    <row r="1007" spans="3:17" ht="12.75"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</row>
    <row r="1008" spans="3:17" ht="12.75"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</row>
    <row r="1009" spans="3:17" ht="12.75"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</row>
    <row r="1010" spans="3:17" ht="12.75"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</row>
    <row r="1011" spans="3:17" ht="12.75"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</row>
    <row r="1012" spans="3:17" ht="12.75"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</row>
    <row r="1013" spans="3:17" ht="12.75"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</row>
    <row r="1014" spans="3:17" ht="12.75"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</row>
    <row r="1015" spans="3:17" ht="12.75"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</row>
    <row r="1016" spans="3:17" ht="12.75"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</row>
    <row r="1017" spans="3:17" ht="12.75"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</row>
    <row r="1018" spans="3:17" ht="12.75"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</row>
    <row r="1019" spans="3:17" ht="12.75"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</row>
    <row r="1020" spans="3:17" ht="12.75"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</row>
    <row r="1021" spans="3:17" ht="12.75"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</row>
    <row r="1022" spans="3:17" ht="12.75"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</row>
    <row r="1023" spans="3:17" ht="12.75"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</row>
    <row r="1024" spans="3:17" ht="12.75"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</row>
    <row r="1025" spans="3:17" ht="12.75"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</row>
    <row r="1026" spans="3:17" ht="12.75"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</row>
    <row r="1027" spans="3:17" ht="12.75"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</row>
    <row r="1028" spans="3:17" ht="12.75"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</row>
    <row r="1029" spans="3:17" ht="12.75"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</row>
    <row r="1030" spans="3:17" ht="12.75"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</row>
    <row r="1031" spans="3:17" ht="12.75"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</row>
    <row r="1032" spans="3:17" ht="12.75"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</row>
    <row r="1033" spans="3:17" ht="12.75"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</row>
    <row r="1034" spans="3:17" ht="12.75"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</row>
    <row r="1035" spans="3:17" ht="12.75"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</row>
    <row r="1036" spans="3:17" ht="12.75"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</row>
    <row r="1037" spans="3:17" ht="12.75"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</row>
    <row r="1038" spans="3:17" ht="12.75"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</row>
    <row r="1039" spans="3:17" ht="12.75"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</row>
    <row r="1040" spans="3:17" ht="12.75"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</row>
    <row r="1041" spans="3:17" ht="12.75"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</row>
    <row r="1042" spans="3:17" ht="12.75"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</row>
    <row r="1043" spans="3:17" ht="12.75"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</row>
    <row r="1044" spans="3:17" ht="12.75"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</row>
    <row r="1045" spans="3:17" ht="12.75"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</row>
    <row r="1046" spans="3:17" ht="12.75"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</row>
    <row r="1047" spans="3:17" ht="12.75"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</row>
    <row r="1048" spans="3:17" ht="12.75"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</row>
    <row r="1049" spans="3:17" ht="12.75"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</row>
    <row r="1050" spans="3:17" ht="12.75"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</row>
    <row r="1051" spans="3:17" ht="12.75"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</row>
    <row r="1052" spans="3:17" ht="12.75"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</row>
    <row r="1053" spans="3:17" ht="12.75"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</row>
    <row r="1054" spans="3:17" ht="12.75"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</row>
    <row r="1055" spans="3:17" ht="12.75"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</row>
    <row r="1056" spans="3:17" ht="12.75"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</row>
    <row r="1057" spans="3:17" ht="12.75"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</row>
    <row r="1058" spans="3:17" ht="12.75"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</row>
    <row r="1059" spans="3:17" ht="12.75"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</row>
    <row r="1060" spans="3:17" ht="12.75"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</row>
    <row r="1061" spans="3:17" ht="12.75"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</row>
    <row r="1062" spans="3:17" ht="12.75"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</row>
    <row r="1063" spans="3:17" ht="12.75"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</row>
    <row r="1064" spans="3:17" ht="12.75"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</row>
    <row r="1065" spans="3:17" ht="12.75"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</row>
    <row r="1066" spans="3:17" ht="12.75"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</row>
    <row r="1067" spans="3:17" ht="12.75"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</row>
    <row r="1068" spans="3:17" ht="12.75"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</row>
    <row r="1069" spans="3:17" ht="12.75"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</row>
    <row r="1070" spans="3:17" ht="12.75"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</row>
    <row r="1071" spans="3:17" ht="12.75"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</row>
    <row r="1072" spans="3:17" ht="12.75"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</row>
    <row r="1073" spans="3:17" ht="12.75"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</row>
    <row r="1074" spans="3:17" ht="12.75"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</row>
    <row r="1075" spans="3:17" ht="12.75"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</row>
    <row r="1076" spans="3:17" ht="12.75"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</row>
    <row r="1077" spans="3:17" ht="12.75"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</row>
    <row r="1078" spans="3:17" ht="12.75"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</row>
    <row r="1079" spans="3:17" ht="12.75"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</row>
    <row r="1080" spans="3:17" ht="12.75"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</row>
    <row r="1081" spans="3:17" ht="12.75"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</row>
    <row r="1082" spans="3:17" ht="12.75"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</row>
    <row r="1083" spans="3:17" ht="12.75"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</row>
    <row r="1084" spans="3:17" ht="12.75"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</row>
    <row r="1085" spans="3:17" ht="12.75"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</row>
    <row r="1086" spans="3:17" ht="12.75"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</row>
    <row r="1087" spans="3:17" ht="12.75"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</row>
    <row r="1088" spans="3:17" ht="12.75"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</row>
    <row r="1089" spans="3:17" ht="12.75"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</row>
    <row r="1090" spans="3:17" ht="12.75"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</row>
    <row r="1091" spans="3:17" ht="12.75"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</row>
    <row r="1092" spans="3:17" ht="12.75"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</row>
    <row r="1093" spans="3:17" ht="12.75"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</row>
    <row r="1094" spans="3:17" ht="12.75"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</row>
    <row r="1095" spans="3:17" ht="12.75"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</row>
    <row r="1096" spans="3:17" ht="12.75"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</row>
    <row r="1097" spans="3:17" ht="12.75"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</row>
    <row r="1098" spans="3:17" ht="12.75"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</row>
    <row r="1099" spans="3:17" ht="12.75"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</row>
    <row r="1100" spans="3:17" ht="12.75"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</row>
    <row r="1101" spans="3:17" ht="12.75"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</row>
    <row r="1102" spans="3:17" ht="12.75"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</row>
    <row r="1103" spans="3:17" ht="12.75"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</row>
    <row r="1104" spans="3:17" ht="12.75"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</row>
    <row r="1105" spans="3:17" ht="12.75"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</row>
    <row r="1106" spans="3:17" ht="12.75"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</row>
    <row r="1107" spans="3:17" ht="12.75"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</row>
    <row r="1108" spans="3:17" ht="12.75"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</row>
    <row r="1109" spans="3:17" ht="12.75"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</row>
    <row r="1110" spans="3:17" ht="12.75"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</row>
    <row r="1111" spans="3:17" ht="12.75"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</row>
    <row r="1112" spans="3:17" ht="12.75"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</row>
    <row r="1113" spans="3:17" ht="12.75"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</row>
    <row r="1114" spans="3:17" ht="12.75"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</row>
    <row r="1115" spans="3:17" ht="12.75"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</row>
    <row r="1116" spans="3:17" ht="12.75"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</row>
    <row r="1117" spans="3:17" ht="12.75"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</row>
    <row r="1118" spans="3:17" ht="12.75"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</row>
    <row r="1119" spans="3:17" ht="12.75"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</row>
    <row r="1120" spans="3:17" ht="12.75"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</row>
    <row r="1121" spans="3:17" ht="12.75"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</row>
    <row r="1122" spans="3:17" ht="12.75"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</row>
    <row r="1123" spans="3:17" ht="12.75"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</row>
    <row r="1124" spans="3:17" ht="12.75"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</row>
    <row r="1125" spans="3:17" ht="12.75"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</row>
    <row r="1126" spans="3:17" ht="12.75"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</row>
    <row r="1127" spans="3:17" ht="12.75"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</row>
    <row r="1128" spans="3:17" ht="12.75"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</row>
    <row r="1129" spans="3:17" ht="12.75"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</row>
    <row r="1130" spans="3:17" ht="12.75"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</row>
    <row r="1131" spans="3:17" ht="12.75"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</row>
    <row r="1132" spans="3:17" ht="12.75"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</row>
    <row r="1133" spans="3:17" ht="12.75"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</row>
    <row r="1134" spans="3:17" ht="12.75"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</row>
    <row r="1135" spans="3:17" ht="12.75"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</row>
    <row r="1136" spans="3:17" ht="12.75"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</row>
    <row r="1137" spans="3:17" ht="12.75"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</row>
    <row r="1138" spans="3:17" ht="12.75"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</row>
    <row r="1139" spans="3:17" ht="12.75"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</row>
    <row r="1140" spans="3:17" ht="12.75"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</row>
    <row r="1141" spans="3:17" ht="12.75"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</row>
    <row r="1142" spans="3:17" ht="12.75"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</row>
    <row r="1143" spans="3:17" ht="12.75"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</row>
    <row r="1144" spans="3:17" ht="12.75"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</row>
    <row r="1145" spans="3:17" ht="12.75"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</row>
    <row r="1146" spans="3:17" ht="12.75"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</row>
    <row r="1147" spans="3:17" ht="12.75"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</row>
    <row r="1148" spans="3:17" ht="12.75"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</row>
    <row r="1149" spans="3:17" ht="12.75"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</row>
    <row r="1150" spans="3:17" ht="12.75"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</row>
    <row r="1151" spans="3:17" ht="12.75"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</row>
    <row r="1152" spans="3:17" ht="12.75"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</row>
    <row r="1153" spans="3:17" ht="12.75"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</row>
    <row r="1154" spans="3:17" ht="12.75"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</row>
    <row r="1155" spans="3:17" ht="12.75"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</row>
    <row r="1156" spans="3:17" ht="12.75"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</row>
    <row r="1157" spans="3:17" ht="12.75"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</row>
    <row r="1158" spans="3:17" ht="12.75"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</row>
    <row r="1159" spans="3:17" ht="12.75"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</row>
    <row r="1160" spans="3:17" ht="12.75"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</row>
    <row r="1161" spans="3:17" ht="12.75"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</row>
    <row r="1162" spans="3:17" ht="12.75"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</row>
    <row r="1163" spans="3:17" ht="12.75"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</row>
    <row r="1164" spans="3:17" ht="12.75"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</row>
    <row r="1165" spans="3:17" ht="12.75"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</row>
    <row r="1166" spans="3:17" ht="12.75"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</row>
    <row r="1167" spans="3:17" ht="12.75"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</row>
    <row r="1168" spans="3:17" ht="12.75"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</row>
    <row r="1169" spans="3:17" ht="12.75"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</row>
    <row r="1170" spans="3:17" ht="12.75"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5">
    <tabColor indexed="12"/>
    <pageSetUpPr fitToPage="1"/>
  </sheetPr>
  <dimension ref="A1:R63"/>
  <sheetViews>
    <sheetView zoomScalePageLayoutView="0" workbookViewId="0" topLeftCell="B1">
      <selection activeCell="H28" sqref="H28"/>
    </sheetView>
  </sheetViews>
  <sheetFormatPr defaultColWidth="9.33203125" defaultRowHeight="12.75" outlineLevelCol="1"/>
  <cols>
    <col min="1" max="1" width="71.83203125" style="0" hidden="1" customWidth="1"/>
    <col min="2" max="2" width="50" style="3" customWidth="1"/>
    <col min="3" max="3" width="13.5" style="3" bestFit="1" customWidth="1"/>
    <col min="4" max="4" width="13.33203125" style="3" hidden="1" customWidth="1" outlineLevel="1"/>
    <col min="5" max="5" width="15.66015625" style="3" customWidth="1" collapsed="1"/>
    <col min="6" max="6" width="11.66015625" style="3" customWidth="1"/>
    <col min="7" max="7" width="11.66015625" style="4" customWidth="1"/>
    <col min="8" max="9" width="12.33203125" style="4" customWidth="1"/>
    <col min="10" max="11" width="13.33203125" style="4" bestFit="1" customWidth="1"/>
    <col min="12" max="12" width="13" style="4" bestFit="1" customWidth="1"/>
    <col min="13" max="13" width="14.5" style="4" customWidth="1"/>
    <col min="14" max="14" width="13" style="5" bestFit="1" customWidth="1"/>
    <col min="15" max="15" width="14" style="5" customWidth="1"/>
    <col min="16" max="16" width="13.16015625" style="5" customWidth="1"/>
    <col min="17" max="17" width="13.83203125" style="5" customWidth="1"/>
    <col min="18" max="18" width="9.5" style="0" customWidth="1"/>
  </cols>
  <sheetData>
    <row r="1" spans="2:18" s="24" customFormat="1" ht="21" customHeight="1">
      <c r="B1" s="21" t="s">
        <v>8</v>
      </c>
      <c r="C1" s="22"/>
      <c r="D1" s="22"/>
      <c r="E1" s="22"/>
      <c r="F1" s="22"/>
      <c r="Q1" s="25" t="s">
        <v>221</v>
      </c>
      <c r="R1" s="26"/>
    </row>
    <row r="2" spans="3:17" s="20" customFormat="1" ht="12.75" customHeight="1">
      <c r="C2" s="18" t="s">
        <v>229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7"/>
    </row>
    <row r="3" spans="2:17" s="20" customFormat="1" ht="12.75" customHeight="1" thickBo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52" t="s">
        <v>32</v>
      </c>
    </row>
    <row r="4" spans="1:17" s="20" customFormat="1" ht="18" customHeight="1" hidden="1">
      <c r="A4" s="21" t="s">
        <v>93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 t="s">
        <v>222</v>
      </c>
    </row>
    <row r="5" spans="3:17" s="20" customFormat="1" ht="12.75" customHeight="1" hidden="1">
      <c r="C5" s="18" t="s">
        <v>230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7"/>
    </row>
    <row r="6" spans="1:17" ht="12.75" customHeight="1" hidden="1" thickBot="1">
      <c r="A6" s="2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2" t="s">
        <v>33</v>
      </c>
    </row>
    <row r="7" spans="1:17" ht="64.5" customHeight="1" thickBot="1">
      <c r="A7" s="46"/>
      <c r="B7" s="221" t="s">
        <v>129</v>
      </c>
      <c r="C7" s="211" t="s">
        <v>79</v>
      </c>
      <c r="D7" s="262" t="s">
        <v>81</v>
      </c>
      <c r="E7" s="212" t="s">
        <v>198</v>
      </c>
      <c r="F7" s="303" t="s">
        <v>0</v>
      </c>
      <c r="G7" s="304" t="s">
        <v>23</v>
      </c>
      <c r="H7" s="304" t="s">
        <v>14</v>
      </c>
      <c r="I7" s="304" t="s">
        <v>15</v>
      </c>
      <c r="J7" s="304" t="s">
        <v>16</v>
      </c>
      <c r="K7" s="304" t="s">
        <v>17</v>
      </c>
      <c r="L7" s="304" t="s">
        <v>9</v>
      </c>
      <c r="M7" s="304" t="s">
        <v>18</v>
      </c>
      <c r="N7" s="304" t="s">
        <v>19</v>
      </c>
      <c r="O7" s="304" t="s">
        <v>20</v>
      </c>
      <c r="P7" s="304" t="s">
        <v>21</v>
      </c>
      <c r="Q7" s="305" t="s">
        <v>22</v>
      </c>
    </row>
    <row r="8" spans="1:17" ht="53.25" customHeight="1" hidden="1" thickBot="1">
      <c r="A8" s="47" t="s">
        <v>72</v>
      </c>
      <c r="B8" s="209"/>
      <c r="C8" s="210" t="s">
        <v>80</v>
      </c>
      <c r="D8" s="211" t="s">
        <v>82</v>
      </c>
      <c r="E8" s="212" t="s">
        <v>184</v>
      </c>
      <c r="F8" s="215" t="s">
        <v>83</v>
      </c>
      <c r="G8" s="216" t="s">
        <v>233</v>
      </c>
      <c r="H8" s="216" t="s">
        <v>234</v>
      </c>
      <c r="I8" s="216" t="s">
        <v>235</v>
      </c>
      <c r="J8" s="216" t="s">
        <v>236</v>
      </c>
      <c r="K8" s="216" t="s">
        <v>237</v>
      </c>
      <c r="L8" s="216" t="s">
        <v>238</v>
      </c>
      <c r="M8" s="216" t="s">
        <v>239</v>
      </c>
      <c r="N8" s="216" t="s">
        <v>240</v>
      </c>
      <c r="O8" s="216" t="s">
        <v>241</v>
      </c>
      <c r="P8" s="216" t="s">
        <v>242</v>
      </c>
      <c r="Q8" s="217" t="s">
        <v>243</v>
      </c>
    </row>
    <row r="9" spans="1:17" ht="12.75" customHeight="1">
      <c r="A9" s="13" t="s">
        <v>178</v>
      </c>
      <c r="B9" s="13" t="s">
        <v>6</v>
      </c>
      <c r="C9" s="109">
        <v>3444842.6</v>
      </c>
      <c r="D9" s="319" t="s">
        <v>228</v>
      </c>
      <c r="E9" s="437">
        <v>3444842.6</v>
      </c>
      <c r="F9" s="109">
        <v>282980.0513130001</v>
      </c>
      <c r="G9" s="79">
        <v>565643.126299</v>
      </c>
      <c r="H9" s="79">
        <v>847922.0105849999</v>
      </c>
      <c r="I9" s="79">
        <v>1132358.543628</v>
      </c>
      <c r="J9" s="79" t="s">
        <v>228</v>
      </c>
      <c r="K9" s="79" t="s">
        <v>228</v>
      </c>
      <c r="L9" s="79" t="s">
        <v>228</v>
      </c>
      <c r="M9" s="79" t="s">
        <v>228</v>
      </c>
      <c r="N9" s="79" t="s">
        <v>228</v>
      </c>
      <c r="O9" s="79" t="s">
        <v>228</v>
      </c>
      <c r="P9" s="79" t="s">
        <v>228</v>
      </c>
      <c r="Q9" s="80" t="s">
        <v>228</v>
      </c>
    </row>
    <row r="10" spans="1:17" s="17" customFormat="1" ht="12.75">
      <c r="A10" s="14" t="s">
        <v>73</v>
      </c>
      <c r="B10" s="14" t="s">
        <v>136</v>
      </c>
      <c r="C10" s="110">
        <v>3444842.6</v>
      </c>
      <c r="D10" s="320" t="s">
        <v>228</v>
      </c>
      <c r="E10" s="438">
        <v>3444842.6</v>
      </c>
      <c r="F10" s="110">
        <v>282980.0513130001</v>
      </c>
      <c r="G10" s="81">
        <v>565643.126299</v>
      </c>
      <c r="H10" s="81">
        <v>847922.0105849999</v>
      </c>
      <c r="I10" s="81">
        <v>1132358.543628</v>
      </c>
      <c r="J10" s="81" t="s">
        <v>228</v>
      </c>
      <c r="K10" s="81" t="s">
        <v>228</v>
      </c>
      <c r="L10" s="81" t="s">
        <v>228</v>
      </c>
      <c r="M10" s="81" t="s">
        <v>228</v>
      </c>
      <c r="N10" s="81" t="s">
        <v>228</v>
      </c>
      <c r="O10" s="81" t="s">
        <v>228</v>
      </c>
      <c r="P10" s="81" t="s">
        <v>228</v>
      </c>
      <c r="Q10" s="82" t="s">
        <v>228</v>
      </c>
    </row>
    <row r="11" spans="1:17" s="17" customFormat="1" ht="12.75">
      <c r="A11" s="15" t="s">
        <v>74</v>
      </c>
      <c r="B11" s="15" t="s">
        <v>24</v>
      </c>
      <c r="C11" s="111">
        <v>0</v>
      </c>
      <c r="D11" s="321" t="s">
        <v>228</v>
      </c>
      <c r="E11" s="439">
        <v>0</v>
      </c>
      <c r="F11" s="111">
        <v>0</v>
      </c>
      <c r="G11" s="83">
        <v>0</v>
      </c>
      <c r="H11" s="83">
        <v>0</v>
      </c>
      <c r="I11" s="83">
        <v>0</v>
      </c>
      <c r="J11" s="83" t="s">
        <v>228</v>
      </c>
      <c r="K11" s="83" t="s">
        <v>228</v>
      </c>
      <c r="L11" s="83" t="s">
        <v>228</v>
      </c>
      <c r="M11" s="83" t="s">
        <v>228</v>
      </c>
      <c r="N11" s="83" t="s">
        <v>228</v>
      </c>
      <c r="O11" s="83" t="s">
        <v>228</v>
      </c>
      <c r="P11" s="83" t="s">
        <v>228</v>
      </c>
      <c r="Q11" s="84" t="s">
        <v>228</v>
      </c>
    </row>
    <row r="12" spans="1:17" ht="12.75">
      <c r="A12" s="16" t="s">
        <v>67</v>
      </c>
      <c r="B12" s="16" t="s">
        <v>5</v>
      </c>
      <c r="C12" s="112">
        <v>680532.2</v>
      </c>
      <c r="D12" s="322" t="s">
        <v>228</v>
      </c>
      <c r="E12" s="440">
        <v>680532.2</v>
      </c>
      <c r="F12" s="112">
        <v>57387.338045000004</v>
      </c>
      <c r="G12" s="85">
        <v>114512.292134</v>
      </c>
      <c r="H12" s="85">
        <v>169948.69946300003</v>
      </c>
      <c r="I12" s="85">
        <v>225165.052697</v>
      </c>
      <c r="J12" s="85" t="s">
        <v>228</v>
      </c>
      <c r="K12" s="85" t="s">
        <v>228</v>
      </c>
      <c r="L12" s="85" t="s">
        <v>228</v>
      </c>
      <c r="M12" s="85" t="s">
        <v>228</v>
      </c>
      <c r="N12" s="85" t="s">
        <v>228</v>
      </c>
      <c r="O12" s="85" t="s">
        <v>228</v>
      </c>
      <c r="P12" s="85" t="s">
        <v>228</v>
      </c>
      <c r="Q12" s="86" t="s">
        <v>228</v>
      </c>
    </row>
    <row r="13" spans="1:17" s="17" customFormat="1" ht="12.75">
      <c r="A13" s="14" t="s">
        <v>158</v>
      </c>
      <c r="B13" s="14" t="s">
        <v>189</v>
      </c>
      <c r="C13" s="110">
        <v>68235.5</v>
      </c>
      <c r="D13" s="320" t="s">
        <v>228</v>
      </c>
      <c r="E13" s="438">
        <v>68235.5</v>
      </c>
      <c r="F13" s="110">
        <v>5492.152101</v>
      </c>
      <c r="G13" s="81">
        <v>11337.155123</v>
      </c>
      <c r="H13" s="81">
        <v>16460.208485</v>
      </c>
      <c r="I13" s="81">
        <v>21648.552871999997</v>
      </c>
      <c r="J13" s="81" t="s">
        <v>228</v>
      </c>
      <c r="K13" s="81" t="s">
        <v>228</v>
      </c>
      <c r="L13" s="81" t="s">
        <v>228</v>
      </c>
      <c r="M13" s="81" t="s">
        <v>228</v>
      </c>
      <c r="N13" s="81" t="s">
        <v>228</v>
      </c>
      <c r="O13" s="81" t="s">
        <v>228</v>
      </c>
      <c r="P13" s="81" t="s">
        <v>228</v>
      </c>
      <c r="Q13" s="82" t="s">
        <v>228</v>
      </c>
    </row>
    <row r="14" spans="1:17" s="17" customFormat="1" ht="12.75">
      <c r="A14" s="14" t="s">
        <v>75</v>
      </c>
      <c r="B14" s="14" t="s">
        <v>194</v>
      </c>
      <c r="C14" s="110">
        <v>126128</v>
      </c>
      <c r="D14" s="320" t="s">
        <v>228</v>
      </c>
      <c r="E14" s="438">
        <v>126128</v>
      </c>
      <c r="F14" s="110">
        <v>12291.569485000002</v>
      </c>
      <c r="G14" s="81">
        <v>22849.745675000002</v>
      </c>
      <c r="H14" s="81">
        <v>33018.591101</v>
      </c>
      <c r="I14" s="81">
        <v>42722.972944</v>
      </c>
      <c r="J14" s="81" t="s">
        <v>228</v>
      </c>
      <c r="K14" s="81" t="s">
        <v>228</v>
      </c>
      <c r="L14" s="81" t="s">
        <v>228</v>
      </c>
      <c r="M14" s="81" t="s">
        <v>228</v>
      </c>
      <c r="N14" s="81" t="s">
        <v>228</v>
      </c>
      <c r="O14" s="81" t="s">
        <v>228</v>
      </c>
      <c r="P14" s="81" t="s">
        <v>228</v>
      </c>
      <c r="Q14" s="82" t="s">
        <v>228</v>
      </c>
    </row>
    <row r="15" spans="1:17" s="17" customFormat="1" ht="12.75">
      <c r="A15" s="14" t="s">
        <v>76</v>
      </c>
      <c r="B15" s="14" t="s">
        <v>195</v>
      </c>
      <c r="C15" s="110">
        <v>190127.3</v>
      </c>
      <c r="D15" s="320" t="s">
        <v>228</v>
      </c>
      <c r="E15" s="438">
        <v>190127.3</v>
      </c>
      <c r="F15" s="110">
        <v>15125.030194</v>
      </c>
      <c r="G15" s="81">
        <v>31372.520169</v>
      </c>
      <c r="H15" s="81">
        <v>47089.556617</v>
      </c>
      <c r="I15" s="81">
        <v>62977.693572</v>
      </c>
      <c r="J15" s="81" t="s">
        <v>228</v>
      </c>
      <c r="K15" s="81" t="s">
        <v>228</v>
      </c>
      <c r="L15" s="81" t="s">
        <v>228</v>
      </c>
      <c r="M15" s="81" t="s">
        <v>228</v>
      </c>
      <c r="N15" s="81" t="s">
        <v>228</v>
      </c>
      <c r="O15" s="81" t="s">
        <v>228</v>
      </c>
      <c r="P15" s="81" t="s">
        <v>228</v>
      </c>
      <c r="Q15" s="82" t="s">
        <v>228</v>
      </c>
    </row>
    <row r="16" spans="1:17" s="17" customFormat="1" ht="12.75">
      <c r="A16" s="14" t="s">
        <v>159</v>
      </c>
      <c r="B16" s="14" t="s">
        <v>196</v>
      </c>
      <c r="C16" s="110">
        <v>286766.4</v>
      </c>
      <c r="D16" s="320" t="s">
        <v>228</v>
      </c>
      <c r="E16" s="438">
        <v>286766.4</v>
      </c>
      <c r="F16" s="110">
        <v>23705.858416000003</v>
      </c>
      <c r="G16" s="81">
        <v>47409.260716</v>
      </c>
      <c r="H16" s="81">
        <v>71064.066645</v>
      </c>
      <c r="I16" s="81">
        <v>94737.00451</v>
      </c>
      <c r="J16" s="81" t="s">
        <v>228</v>
      </c>
      <c r="K16" s="81" t="s">
        <v>228</v>
      </c>
      <c r="L16" s="81" t="s">
        <v>228</v>
      </c>
      <c r="M16" s="81" t="s">
        <v>228</v>
      </c>
      <c r="N16" s="81" t="s">
        <v>228</v>
      </c>
      <c r="O16" s="81" t="s">
        <v>228</v>
      </c>
      <c r="P16" s="81" t="s">
        <v>228</v>
      </c>
      <c r="Q16" s="82" t="s">
        <v>228</v>
      </c>
    </row>
    <row r="17" spans="1:17" s="17" customFormat="1" ht="12.75">
      <c r="A17" s="15" t="s">
        <v>179</v>
      </c>
      <c r="B17" s="15" t="s">
        <v>197</v>
      </c>
      <c r="C17" s="111">
        <v>9275</v>
      </c>
      <c r="D17" s="321" t="s">
        <v>228</v>
      </c>
      <c r="E17" s="439">
        <v>9275</v>
      </c>
      <c r="F17" s="111">
        <v>772.7278490000001</v>
      </c>
      <c r="G17" s="83">
        <v>1543.6104510000002</v>
      </c>
      <c r="H17" s="83">
        <v>2316.276615</v>
      </c>
      <c r="I17" s="83">
        <v>3078.828799</v>
      </c>
      <c r="J17" s="83" t="s">
        <v>228</v>
      </c>
      <c r="K17" s="83" t="s">
        <v>228</v>
      </c>
      <c r="L17" s="83" t="s">
        <v>228</v>
      </c>
      <c r="M17" s="83" t="s">
        <v>228</v>
      </c>
      <c r="N17" s="83" t="s">
        <v>228</v>
      </c>
      <c r="O17" s="83" t="s">
        <v>228</v>
      </c>
      <c r="P17" s="83" t="s">
        <v>228</v>
      </c>
      <c r="Q17" s="84" t="s">
        <v>228</v>
      </c>
    </row>
    <row r="18" spans="1:17" ht="12.75">
      <c r="A18" s="16" t="s">
        <v>204</v>
      </c>
      <c r="B18" s="16" t="s">
        <v>190</v>
      </c>
      <c r="C18" s="112">
        <v>1740363</v>
      </c>
      <c r="D18" s="322" t="s">
        <v>228</v>
      </c>
      <c r="E18" s="440">
        <v>1741622.413296</v>
      </c>
      <c r="F18" s="112">
        <v>134790.97255900002</v>
      </c>
      <c r="G18" s="85">
        <v>273505.375804</v>
      </c>
      <c r="H18" s="85">
        <v>418283.52792400005</v>
      </c>
      <c r="I18" s="85">
        <v>564900.5493129999</v>
      </c>
      <c r="J18" s="85" t="s">
        <v>228</v>
      </c>
      <c r="K18" s="85" t="s">
        <v>228</v>
      </c>
      <c r="L18" s="85" t="s">
        <v>228</v>
      </c>
      <c r="M18" s="85" t="s">
        <v>228</v>
      </c>
      <c r="N18" s="85" t="s">
        <v>228</v>
      </c>
      <c r="O18" s="85" t="s">
        <v>228</v>
      </c>
      <c r="P18" s="85" t="s">
        <v>228</v>
      </c>
      <c r="Q18" s="86" t="s">
        <v>228</v>
      </c>
    </row>
    <row r="19" spans="1:17" s="17" customFormat="1" ht="12.75" customHeight="1">
      <c r="A19" s="14" t="s">
        <v>183</v>
      </c>
      <c r="B19" s="14" t="s">
        <v>191</v>
      </c>
      <c r="C19" s="110">
        <v>1273763.5</v>
      </c>
      <c r="D19" s="320" t="s">
        <v>228</v>
      </c>
      <c r="E19" s="438">
        <v>1275022.913296</v>
      </c>
      <c r="F19" s="110">
        <v>99249.47997</v>
      </c>
      <c r="G19" s="81">
        <v>196892.262897</v>
      </c>
      <c r="H19" s="81">
        <v>303051.1094710001</v>
      </c>
      <c r="I19" s="81">
        <v>408620.55189199996</v>
      </c>
      <c r="J19" s="81" t="s">
        <v>228</v>
      </c>
      <c r="K19" s="81" t="s">
        <v>228</v>
      </c>
      <c r="L19" s="81" t="s">
        <v>228</v>
      </c>
      <c r="M19" s="81" t="s">
        <v>228</v>
      </c>
      <c r="N19" s="81" t="s">
        <v>228</v>
      </c>
      <c r="O19" s="81" t="s">
        <v>228</v>
      </c>
      <c r="P19" s="81" t="s">
        <v>228</v>
      </c>
      <c r="Q19" s="82" t="s">
        <v>228</v>
      </c>
    </row>
    <row r="20" spans="1:17" s="17" customFormat="1" ht="12.75">
      <c r="A20" s="14" t="s">
        <v>77</v>
      </c>
      <c r="B20" s="14" t="s">
        <v>51</v>
      </c>
      <c r="C20" s="110">
        <v>362325.6</v>
      </c>
      <c r="D20" s="320" t="s">
        <v>228</v>
      </c>
      <c r="E20" s="438">
        <v>362325.6</v>
      </c>
      <c r="F20" s="110">
        <v>28995.414608</v>
      </c>
      <c r="G20" s="81">
        <v>61318.557637000005</v>
      </c>
      <c r="H20" s="81">
        <v>92024.188773</v>
      </c>
      <c r="I20" s="81">
        <v>124324.62890099999</v>
      </c>
      <c r="J20" s="81" t="s">
        <v>228</v>
      </c>
      <c r="K20" s="81" t="s">
        <v>228</v>
      </c>
      <c r="L20" s="81" t="s">
        <v>228</v>
      </c>
      <c r="M20" s="81" t="s">
        <v>228</v>
      </c>
      <c r="N20" s="81" t="s">
        <v>228</v>
      </c>
      <c r="O20" s="81" t="s">
        <v>228</v>
      </c>
      <c r="P20" s="81" t="s">
        <v>228</v>
      </c>
      <c r="Q20" s="82" t="s">
        <v>228</v>
      </c>
    </row>
    <row r="21" spans="1:17" s="17" customFormat="1" ht="12.75">
      <c r="A21" s="14" t="s">
        <v>78</v>
      </c>
      <c r="B21" s="14" t="s">
        <v>52</v>
      </c>
      <c r="C21" s="110">
        <v>69729.5</v>
      </c>
      <c r="D21" s="320" t="s">
        <v>228</v>
      </c>
      <c r="E21" s="438">
        <v>69729.5</v>
      </c>
      <c r="F21" s="110">
        <v>4844.605366999999</v>
      </c>
      <c r="G21" s="81">
        <v>11070.274974</v>
      </c>
      <c r="H21" s="81">
        <v>16832.678745</v>
      </c>
      <c r="I21" s="81">
        <v>22986.307145</v>
      </c>
      <c r="J21" s="81" t="s">
        <v>228</v>
      </c>
      <c r="K21" s="81" t="s">
        <v>228</v>
      </c>
      <c r="L21" s="81" t="s">
        <v>228</v>
      </c>
      <c r="M21" s="81" t="s">
        <v>228</v>
      </c>
      <c r="N21" s="81" t="s">
        <v>228</v>
      </c>
      <c r="O21" s="81" t="s">
        <v>228</v>
      </c>
      <c r="P21" s="81" t="s">
        <v>228</v>
      </c>
      <c r="Q21" s="82" t="s">
        <v>228</v>
      </c>
    </row>
    <row r="22" spans="1:17" s="75" customFormat="1" ht="12.75">
      <c r="A22" s="14" t="s">
        <v>173</v>
      </c>
      <c r="B22" s="14" t="s">
        <v>192</v>
      </c>
      <c r="C22" s="110">
        <v>29544.4</v>
      </c>
      <c r="D22" s="320" t="s">
        <v>228</v>
      </c>
      <c r="E22" s="438">
        <v>29544.4</v>
      </c>
      <c r="F22" s="110">
        <v>1701.472614</v>
      </c>
      <c r="G22" s="81">
        <v>4224.280296000001</v>
      </c>
      <c r="H22" s="81">
        <v>6375.550935000001</v>
      </c>
      <c r="I22" s="81">
        <v>8969.061375</v>
      </c>
      <c r="J22" s="81" t="s">
        <v>228</v>
      </c>
      <c r="K22" s="81" t="s">
        <v>228</v>
      </c>
      <c r="L22" s="81" t="s">
        <v>228</v>
      </c>
      <c r="M22" s="81" t="s">
        <v>228</v>
      </c>
      <c r="N22" s="81" t="s">
        <v>228</v>
      </c>
      <c r="O22" s="81" t="s">
        <v>228</v>
      </c>
      <c r="P22" s="81" t="s">
        <v>228</v>
      </c>
      <c r="Q22" s="82" t="s">
        <v>228</v>
      </c>
    </row>
    <row r="23" spans="1:17" s="75" customFormat="1" ht="12.75">
      <c r="A23" s="15" t="s">
        <v>151</v>
      </c>
      <c r="B23" s="15" t="s">
        <v>193</v>
      </c>
      <c r="C23" s="111">
        <v>5000</v>
      </c>
      <c r="D23" s="321" t="s">
        <v>228</v>
      </c>
      <c r="E23" s="439">
        <v>5000</v>
      </c>
      <c r="F23" s="111">
        <v>0</v>
      </c>
      <c r="G23" s="83">
        <v>0</v>
      </c>
      <c r="H23" s="83">
        <v>0</v>
      </c>
      <c r="I23" s="83">
        <v>0</v>
      </c>
      <c r="J23" s="83" t="s">
        <v>228</v>
      </c>
      <c r="K23" s="83" t="s">
        <v>228</v>
      </c>
      <c r="L23" s="83" t="s">
        <v>228</v>
      </c>
      <c r="M23" s="83" t="s">
        <v>228</v>
      </c>
      <c r="N23" s="83" t="s">
        <v>228</v>
      </c>
      <c r="O23" s="83" t="s">
        <v>228</v>
      </c>
      <c r="P23" s="83" t="s">
        <v>228</v>
      </c>
      <c r="Q23" s="84" t="s">
        <v>228</v>
      </c>
    </row>
    <row r="24" spans="1:17" ht="12.75">
      <c r="A24" s="16" t="s">
        <v>68</v>
      </c>
      <c r="B24" s="16" t="s">
        <v>2</v>
      </c>
      <c r="C24" s="112">
        <v>20849.8</v>
      </c>
      <c r="D24" s="322" t="s">
        <v>228</v>
      </c>
      <c r="E24" s="440">
        <v>20849.8</v>
      </c>
      <c r="F24" s="112">
        <v>1282.7786729999998</v>
      </c>
      <c r="G24" s="85">
        <v>3678.451056</v>
      </c>
      <c r="H24" s="85">
        <v>5189.426320999999</v>
      </c>
      <c r="I24" s="85">
        <v>6483.2318510000005</v>
      </c>
      <c r="J24" s="85" t="s">
        <v>228</v>
      </c>
      <c r="K24" s="85" t="s">
        <v>228</v>
      </c>
      <c r="L24" s="85" t="s">
        <v>228</v>
      </c>
      <c r="M24" s="85" t="s">
        <v>228</v>
      </c>
      <c r="N24" s="85" t="s">
        <v>228</v>
      </c>
      <c r="O24" s="85" t="s">
        <v>228</v>
      </c>
      <c r="P24" s="85" t="s">
        <v>228</v>
      </c>
      <c r="Q24" s="86" t="s">
        <v>228</v>
      </c>
    </row>
    <row r="25" spans="1:17" s="17" customFormat="1" ht="12.75">
      <c r="A25" s="14" t="s">
        <v>73</v>
      </c>
      <c r="B25" s="14" t="s">
        <v>136</v>
      </c>
      <c r="C25" s="110">
        <v>6162</v>
      </c>
      <c r="D25" s="320" t="s">
        <v>228</v>
      </c>
      <c r="E25" s="438">
        <v>6162</v>
      </c>
      <c r="F25" s="110">
        <v>584.656175</v>
      </c>
      <c r="G25" s="81">
        <v>924.3985640000001</v>
      </c>
      <c r="H25" s="81">
        <v>1543.7752049999997</v>
      </c>
      <c r="I25" s="81">
        <v>1972.331874</v>
      </c>
      <c r="J25" s="81" t="s">
        <v>228</v>
      </c>
      <c r="K25" s="81" t="s">
        <v>228</v>
      </c>
      <c r="L25" s="81" t="s">
        <v>228</v>
      </c>
      <c r="M25" s="81" t="s">
        <v>228</v>
      </c>
      <c r="N25" s="81" t="s">
        <v>228</v>
      </c>
      <c r="O25" s="81" t="s">
        <v>228</v>
      </c>
      <c r="P25" s="81" t="s">
        <v>228</v>
      </c>
      <c r="Q25" s="82" t="s">
        <v>228</v>
      </c>
    </row>
    <row r="26" spans="1:17" s="17" customFormat="1" ht="12.75">
      <c r="A26" s="15" t="s">
        <v>74</v>
      </c>
      <c r="B26" s="15" t="s">
        <v>24</v>
      </c>
      <c r="C26" s="111">
        <v>14687.8</v>
      </c>
      <c r="D26" s="321" t="s">
        <v>228</v>
      </c>
      <c r="E26" s="439">
        <v>14687.8</v>
      </c>
      <c r="F26" s="111">
        <v>698.122498</v>
      </c>
      <c r="G26" s="83">
        <v>2754.052492</v>
      </c>
      <c r="H26" s="83">
        <v>3645.651115999999</v>
      </c>
      <c r="I26" s="83">
        <v>4510.899977</v>
      </c>
      <c r="J26" s="83" t="s">
        <v>228</v>
      </c>
      <c r="K26" s="83" t="s">
        <v>228</v>
      </c>
      <c r="L26" s="83" t="s">
        <v>228</v>
      </c>
      <c r="M26" s="83" t="s">
        <v>228</v>
      </c>
      <c r="N26" s="83" t="s">
        <v>228</v>
      </c>
      <c r="O26" s="83" t="s">
        <v>228</v>
      </c>
      <c r="P26" s="83" t="s">
        <v>228</v>
      </c>
      <c r="Q26" s="84" t="s">
        <v>228</v>
      </c>
    </row>
    <row r="27" spans="1:17" ht="12.75">
      <c r="A27" s="16" t="s">
        <v>160</v>
      </c>
      <c r="B27" s="16" t="s">
        <v>145</v>
      </c>
      <c r="C27" s="112">
        <v>15</v>
      </c>
      <c r="D27" s="322" t="s">
        <v>228</v>
      </c>
      <c r="E27" s="440">
        <v>15</v>
      </c>
      <c r="F27" s="112">
        <v>0</v>
      </c>
      <c r="G27" s="85">
        <v>0.11508</v>
      </c>
      <c r="H27" s="85">
        <v>0.28268099999999996</v>
      </c>
      <c r="I27" s="85">
        <v>0.860249</v>
      </c>
      <c r="J27" s="85" t="s">
        <v>228</v>
      </c>
      <c r="K27" s="85" t="s">
        <v>228</v>
      </c>
      <c r="L27" s="85" t="s">
        <v>228</v>
      </c>
      <c r="M27" s="85" t="s">
        <v>228</v>
      </c>
      <c r="N27" s="85" t="s">
        <v>228</v>
      </c>
      <c r="O27" s="85" t="s">
        <v>228</v>
      </c>
      <c r="P27" s="85" t="s">
        <v>228</v>
      </c>
      <c r="Q27" s="86" t="s">
        <v>228</v>
      </c>
    </row>
    <row r="28" spans="1:17" s="17" customFormat="1" ht="12.75">
      <c r="A28" s="14" t="s">
        <v>73</v>
      </c>
      <c r="B28" s="14" t="s">
        <v>136</v>
      </c>
      <c r="C28" s="110">
        <v>3</v>
      </c>
      <c r="D28" s="320" t="s">
        <v>228</v>
      </c>
      <c r="E28" s="438">
        <v>3</v>
      </c>
      <c r="F28" s="110">
        <v>0</v>
      </c>
      <c r="G28" s="81">
        <v>0</v>
      </c>
      <c r="H28" s="81">
        <v>0.163207</v>
      </c>
      <c r="I28" s="81">
        <v>0.47153500000000004</v>
      </c>
      <c r="J28" s="81" t="s">
        <v>228</v>
      </c>
      <c r="K28" s="81" t="s">
        <v>228</v>
      </c>
      <c r="L28" s="81" t="s">
        <v>228</v>
      </c>
      <c r="M28" s="81" t="s">
        <v>228</v>
      </c>
      <c r="N28" s="81" t="s">
        <v>228</v>
      </c>
      <c r="O28" s="81" t="s">
        <v>228</v>
      </c>
      <c r="P28" s="81" t="s">
        <v>228</v>
      </c>
      <c r="Q28" s="82" t="s">
        <v>228</v>
      </c>
    </row>
    <row r="29" spans="1:17" s="17" customFormat="1" ht="12.75">
      <c r="A29" s="15" t="s">
        <v>74</v>
      </c>
      <c r="B29" s="15" t="s">
        <v>24</v>
      </c>
      <c r="C29" s="111">
        <v>12</v>
      </c>
      <c r="D29" s="321" t="s">
        <v>228</v>
      </c>
      <c r="E29" s="439">
        <v>12</v>
      </c>
      <c r="F29" s="111">
        <v>0</v>
      </c>
      <c r="G29" s="83">
        <v>0.11508</v>
      </c>
      <c r="H29" s="83">
        <v>0.119474</v>
      </c>
      <c r="I29" s="83">
        <v>0.388714</v>
      </c>
      <c r="J29" s="83" t="s">
        <v>228</v>
      </c>
      <c r="K29" s="83" t="s">
        <v>228</v>
      </c>
      <c r="L29" s="83" t="s">
        <v>228</v>
      </c>
      <c r="M29" s="83" t="s">
        <v>228</v>
      </c>
      <c r="N29" s="83" t="s">
        <v>228</v>
      </c>
      <c r="O29" s="83" t="s">
        <v>228</v>
      </c>
      <c r="P29" s="83" t="s">
        <v>228</v>
      </c>
      <c r="Q29" s="84" t="s">
        <v>228</v>
      </c>
    </row>
    <row r="30" spans="1:17" ht="12.75">
      <c r="A30" s="16" t="s">
        <v>214</v>
      </c>
      <c r="B30" s="16" t="s">
        <v>213</v>
      </c>
      <c r="C30" s="112">
        <v>6473.2</v>
      </c>
      <c r="D30" s="322" t="s">
        <v>228</v>
      </c>
      <c r="E30" s="440">
        <v>8814.540743000001</v>
      </c>
      <c r="F30" s="112">
        <v>601.3123150000001</v>
      </c>
      <c r="G30" s="85">
        <v>1082.8608140000001</v>
      </c>
      <c r="H30" s="85">
        <v>1592.8955760000001</v>
      </c>
      <c r="I30" s="85">
        <v>2694.521531</v>
      </c>
      <c r="J30" s="85" t="s">
        <v>228</v>
      </c>
      <c r="K30" s="85" t="s">
        <v>228</v>
      </c>
      <c r="L30" s="85" t="s">
        <v>228</v>
      </c>
      <c r="M30" s="85" t="s">
        <v>228</v>
      </c>
      <c r="N30" s="85" t="s">
        <v>228</v>
      </c>
      <c r="O30" s="85" t="s">
        <v>228</v>
      </c>
      <c r="P30" s="85" t="s">
        <v>228</v>
      </c>
      <c r="Q30" s="86" t="s">
        <v>228</v>
      </c>
    </row>
    <row r="31" spans="1:17" s="17" customFormat="1" ht="12.75">
      <c r="A31" s="14" t="s">
        <v>73</v>
      </c>
      <c r="B31" s="14" t="s">
        <v>136</v>
      </c>
      <c r="C31" s="110">
        <v>0</v>
      </c>
      <c r="D31" s="320" t="s">
        <v>228</v>
      </c>
      <c r="E31" s="438">
        <v>0</v>
      </c>
      <c r="F31" s="110">
        <v>0</v>
      </c>
      <c r="G31" s="81">
        <v>0</v>
      </c>
      <c r="H31" s="81">
        <v>0</v>
      </c>
      <c r="I31" s="81">
        <v>0</v>
      </c>
      <c r="J31" s="81" t="s">
        <v>228</v>
      </c>
      <c r="K31" s="81" t="s">
        <v>228</v>
      </c>
      <c r="L31" s="81" t="s">
        <v>228</v>
      </c>
      <c r="M31" s="81" t="s">
        <v>228</v>
      </c>
      <c r="N31" s="81" t="s">
        <v>228</v>
      </c>
      <c r="O31" s="81" t="s">
        <v>228</v>
      </c>
      <c r="P31" s="81" t="s">
        <v>228</v>
      </c>
      <c r="Q31" s="82" t="s">
        <v>228</v>
      </c>
    </row>
    <row r="32" spans="1:17" s="17" customFormat="1" ht="12.75">
      <c r="A32" s="15" t="s">
        <v>74</v>
      </c>
      <c r="B32" s="15" t="s">
        <v>24</v>
      </c>
      <c r="C32" s="111">
        <v>6473.2</v>
      </c>
      <c r="D32" s="321" t="s">
        <v>228</v>
      </c>
      <c r="E32" s="439">
        <v>8814.540743000001</v>
      </c>
      <c r="F32" s="111">
        <v>601.3123150000001</v>
      </c>
      <c r="G32" s="83">
        <v>1082.8608140000001</v>
      </c>
      <c r="H32" s="83">
        <v>1592.8955760000001</v>
      </c>
      <c r="I32" s="83">
        <v>2694.521531</v>
      </c>
      <c r="J32" s="83" t="s">
        <v>228</v>
      </c>
      <c r="K32" s="83" t="s">
        <v>228</v>
      </c>
      <c r="L32" s="83" t="s">
        <v>228</v>
      </c>
      <c r="M32" s="83" t="s">
        <v>228</v>
      </c>
      <c r="N32" s="83" t="s">
        <v>228</v>
      </c>
      <c r="O32" s="83" t="s">
        <v>228</v>
      </c>
      <c r="P32" s="83" t="s">
        <v>228</v>
      </c>
      <c r="Q32" s="84" t="s">
        <v>228</v>
      </c>
    </row>
    <row r="33" spans="1:17" ht="12.75">
      <c r="A33" s="41" t="s">
        <v>161</v>
      </c>
      <c r="B33" s="41" t="s">
        <v>29</v>
      </c>
      <c r="C33" s="113">
        <v>5893075.800000001</v>
      </c>
      <c r="D33" s="323" t="s">
        <v>228</v>
      </c>
      <c r="E33" s="456">
        <v>5896676.554039</v>
      </c>
      <c r="F33" s="113">
        <v>477042.45290500013</v>
      </c>
      <c r="G33" s="114">
        <v>958422.221187</v>
      </c>
      <c r="H33" s="114">
        <v>1442936.84255</v>
      </c>
      <c r="I33" s="114">
        <v>1931602.7592689998</v>
      </c>
      <c r="J33" s="114" t="s">
        <v>228</v>
      </c>
      <c r="K33" s="114" t="s">
        <v>228</v>
      </c>
      <c r="L33" s="114" t="s">
        <v>228</v>
      </c>
      <c r="M33" s="114" t="s">
        <v>228</v>
      </c>
      <c r="N33" s="114" t="s">
        <v>228</v>
      </c>
      <c r="O33" s="114" t="s">
        <v>228</v>
      </c>
      <c r="P33" s="114" t="s">
        <v>228</v>
      </c>
      <c r="Q33" s="115" t="s">
        <v>228</v>
      </c>
    </row>
    <row r="34" spans="1:17" s="17" customFormat="1" ht="12.75">
      <c r="A34" s="39" t="s">
        <v>73</v>
      </c>
      <c r="B34" s="39" t="s">
        <v>136</v>
      </c>
      <c r="C34" s="110">
        <v>3451007.6</v>
      </c>
      <c r="D34" s="320" t="s">
        <v>228</v>
      </c>
      <c r="E34" s="438">
        <v>3451007.6</v>
      </c>
      <c r="F34" s="110">
        <v>283564.7074880001</v>
      </c>
      <c r="G34" s="81">
        <v>566567.524863</v>
      </c>
      <c r="H34" s="81">
        <v>849465.9489969999</v>
      </c>
      <c r="I34" s="81">
        <v>1134331.3470369999</v>
      </c>
      <c r="J34" s="81" t="s">
        <v>228</v>
      </c>
      <c r="K34" s="81" t="s">
        <v>228</v>
      </c>
      <c r="L34" s="81" t="s">
        <v>228</v>
      </c>
      <c r="M34" s="81" t="s">
        <v>228</v>
      </c>
      <c r="N34" s="81" t="s">
        <v>228</v>
      </c>
      <c r="O34" s="81" t="s">
        <v>228</v>
      </c>
      <c r="P34" s="81" t="s">
        <v>228</v>
      </c>
      <c r="Q34" s="82" t="s">
        <v>228</v>
      </c>
    </row>
    <row r="35" spans="1:17" s="17" customFormat="1" ht="12.75">
      <c r="A35" s="40" t="s">
        <v>74</v>
      </c>
      <c r="B35" s="40" t="s">
        <v>137</v>
      </c>
      <c r="C35" s="111">
        <v>2442068.2</v>
      </c>
      <c r="D35" s="321" t="s">
        <v>228</v>
      </c>
      <c r="E35" s="439">
        <v>2445668.954039</v>
      </c>
      <c r="F35" s="111">
        <v>193477.74541700003</v>
      </c>
      <c r="G35" s="83">
        <v>391854.696324</v>
      </c>
      <c r="H35" s="83">
        <v>593470.8935530001</v>
      </c>
      <c r="I35" s="83">
        <v>797271.4122319999</v>
      </c>
      <c r="J35" s="83" t="s">
        <v>228</v>
      </c>
      <c r="K35" s="83" t="s">
        <v>228</v>
      </c>
      <c r="L35" s="83" t="s">
        <v>228</v>
      </c>
      <c r="M35" s="83" t="s">
        <v>228</v>
      </c>
      <c r="N35" s="83" t="s">
        <v>228</v>
      </c>
      <c r="O35" s="83" t="s">
        <v>228</v>
      </c>
      <c r="P35" s="83" t="s">
        <v>228</v>
      </c>
      <c r="Q35" s="84" t="s">
        <v>228</v>
      </c>
    </row>
    <row r="36" spans="1:17" s="17" customFormat="1" ht="12.75">
      <c r="A36" s="16" t="s">
        <v>176</v>
      </c>
      <c r="B36" s="16" t="s">
        <v>206</v>
      </c>
      <c r="C36" s="112">
        <v>0</v>
      </c>
      <c r="D36" s="322" t="s">
        <v>228</v>
      </c>
      <c r="E36" s="440">
        <v>0</v>
      </c>
      <c r="F36" s="112">
        <v>467.65178499999496</v>
      </c>
      <c r="G36" s="85">
        <v>646.4882369999971</v>
      </c>
      <c r="H36" s="85">
        <v>802.9442369999906</v>
      </c>
      <c r="I36" s="85">
        <v>122.01995099999726</v>
      </c>
      <c r="J36" s="85" t="s">
        <v>228</v>
      </c>
      <c r="K36" s="85" t="s">
        <v>228</v>
      </c>
      <c r="L36" s="85" t="s">
        <v>228</v>
      </c>
      <c r="M36" s="85" t="s">
        <v>228</v>
      </c>
      <c r="N36" s="85" t="s">
        <v>228</v>
      </c>
      <c r="O36" s="85" t="s">
        <v>228</v>
      </c>
      <c r="P36" s="85" t="s">
        <v>228</v>
      </c>
      <c r="Q36" s="86" t="s">
        <v>228</v>
      </c>
    </row>
    <row r="37" spans="1:17" ht="12.75">
      <c r="A37" s="14" t="s">
        <v>73</v>
      </c>
      <c r="B37" s="14" t="s">
        <v>136</v>
      </c>
      <c r="C37" s="110">
        <v>0</v>
      </c>
      <c r="D37" s="320" t="s">
        <v>228</v>
      </c>
      <c r="E37" s="438">
        <v>0</v>
      </c>
      <c r="F37" s="110">
        <v>451.764133999995</v>
      </c>
      <c r="G37" s="81">
        <v>568.6677599999972</v>
      </c>
      <c r="H37" s="81">
        <v>686.3913939999912</v>
      </c>
      <c r="I37" s="81">
        <v>-180.82968500000266</v>
      </c>
      <c r="J37" s="81" t="s">
        <v>228</v>
      </c>
      <c r="K37" s="81" t="s">
        <v>228</v>
      </c>
      <c r="L37" s="81" t="s">
        <v>228</v>
      </c>
      <c r="M37" s="81" t="s">
        <v>228</v>
      </c>
      <c r="N37" s="81" t="s">
        <v>228</v>
      </c>
      <c r="O37" s="81" t="s">
        <v>228</v>
      </c>
      <c r="P37" s="81" t="s">
        <v>228</v>
      </c>
      <c r="Q37" s="82" t="s">
        <v>228</v>
      </c>
    </row>
    <row r="38" spans="1:17" s="17" customFormat="1" ht="12.75">
      <c r="A38" s="15" t="s">
        <v>74</v>
      </c>
      <c r="B38" s="15" t="s">
        <v>188</v>
      </c>
      <c r="C38" s="111">
        <v>0</v>
      </c>
      <c r="D38" s="321" t="s">
        <v>228</v>
      </c>
      <c r="E38" s="439">
        <v>0</v>
      </c>
      <c r="F38" s="111">
        <v>15.887650999999957</v>
      </c>
      <c r="G38" s="83">
        <v>77.82047699999981</v>
      </c>
      <c r="H38" s="83">
        <v>116.55284299999941</v>
      </c>
      <c r="I38" s="83">
        <v>302.8496359999999</v>
      </c>
      <c r="J38" s="83" t="s">
        <v>228</v>
      </c>
      <c r="K38" s="83" t="s">
        <v>228</v>
      </c>
      <c r="L38" s="83" t="s">
        <v>228</v>
      </c>
      <c r="M38" s="83" t="s">
        <v>228</v>
      </c>
      <c r="N38" s="83" t="s">
        <v>228</v>
      </c>
      <c r="O38" s="83" t="s">
        <v>228</v>
      </c>
      <c r="P38" s="83" t="s">
        <v>228</v>
      </c>
      <c r="Q38" s="84" t="s">
        <v>228</v>
      </c>
    </row>
    <row r="39" spans="1:17" s="17" customFormat="1" ht="12.75">
      <c r="A39" s="16" t="s">
        <v>177</v>
      </c>
      <c r="B39" s="16" t="s">
        <v>207</v>
      </c>
      <c r="C39" s="112">
        <v>0</v>
      </c>
      <c r="D39" s="322" t="s">
        <v>228</v>
      </c>
      <c r="E39" s="440">
        <v>0</v>
      </c>
      <c r="F39" s="112">
        <v>188.36964300000005</v>
      </c>
      <c r="G39" s="116">
        <v>62.77604700000012</v>
      </c>
      <c r="H39" s="116">
        <v>57.06406500000015</v>
      </c>
      <c r="I39" s="116">
        <v>117.38500000000023</v>
      </c>
      <c r="J39" s="116" t="s">
        <v>228</v>
      </c>
      <c r="K39" s="116" t="s">
        <v>228</v>
      </c>
      <c r="L39" s="116" t="s">
        <v>228</v>
      </c>
      <c r="M39" s="116" t="s">
        <v>228</v>
      </c>
      <c r="N39" s="116" t="s">
        <v>228</v>
      </c>
      <c r="O39" s="116" t="s">
        <v>228</v>
      </c>
      <c r="P39" s="116" t="s">
        <v>228</v>
      </c>
      <c r="Q39" s="117" t="s">
        <v>228</v>
      </c>
    </row>
    <row r="40" spans="1:17" ht="12.75">
      <c r="A40" s="14" t="s">
        <v>73</v>
      </c>
      <c r="B40" s="14" t="s">
        <v>136</v>
      </c>
      <c r="C40" s="110">
        <v>0</v>
      </c>
      <c r="D40" s="320" t="s">
        <v>228</v>
      </c>
      <c r="E40" s="438">
        <v>0</v>
      </c>
      <c r="F40" s="110">
        <v>188.39629000000005</v>
      </c>
      <c r="G40" s="81">
        <v>62.82447400000012</v>
      </c>
      <c r="H40" s="81">
        <v>57.06406500000015</v>
      </c>
      <c r="I40" s="81">
        <v>117.38500000000023</v>
      </c>
      <c r="J40" s="81" t="s">
        <v>228</v>
      </c>
      <c r="K40" s="81" t="s">
        <v>228</v>
      </c>
      <c r="L40" s="81" t="s">
        <v>228</v>
      </c>
      <c r="M40" s="81" t="s">
        <v>228</v>
      </c>
      <c r="N40" s="81" t="s">
        <v>228</v>
      </c>
      <c r="O40" s="81" t="s">
        <v>228</v>
      </c>
      <c r="P40" s="81" t="s">
        <v>228</v>
      </c>
      <c r="Q40" s="82" t="s">
        <v>228</v>
      </c>
    </row>
    <row r="41" spans="1:17" s="17" customFormat="1" ht="12.75">
      <c r="A41" s="14" t="s">
        <v>74</v>
      </c>
      <c r="B41" s="14" t="s">
        <v>188</v>
      </c>
      <c r="C41" s="110">
        <v>0</v>
      </c>
      <c r="D41" s="320" t="s">
        <v>228</v>
      </c>
      <c r="E41" s="438">
        <v>0</v>
      </c>
      <c r="F41" s="110">
        <v>-0.026647</v>
      </c>
      <c r="G41" s="81">
        <v>-0.048427</v>
      </c>
      <c r="H41" s="81">
        <v>0</v>
      </c>
      <c r="I41" s="81">
        <v>0</v>
      </c>
      <c r="J41" s="81" t="s">
        <v>228</v>
      </c>
      <c r="K41" s="81" t="s">
        <v>228</v>
      </c>
      <c r="L41" s="81" t="s">
        <v>228</v>
      </c>
      <c r="M41" s="81" t="s">
        <v>228</v>
      </c>
      <c r="N41" s="81" t="s">
        <v>228</v>
      </c>
      <c r="O41" s="81" t="s">
        <v>228</v>
      </c>
      <c r="P41" s="81" t="s">
        <v>228</v>
      </c>
      <c r="Q41" s="82" t="s">
        <v>228</v>
      </c>
    </row>
    <row r="42" spans="1:17" s="60" customFormat="1" ht="12.75">
      <c r="A42" s="41" t="s">
        <v>205</v>
      </c>
      <c r="B42" s="423" t="s">
        <v>208</v>
      </c>
      <c r="C42" s="424">
        <v>0</v>
      </c>
      <c r="D42" s="425" t="s">
        <v>228</v>
      </c>
      <c r="E42" s="457">
        <v>0</v>
      </c>
      <c r="F42" s="424">
        <v>656.021427999995</v>
      </c>
      <c r="G42" s="426">
        <v>709.2642839999971</v>
      </c>
      <c r="H42" s="426">
        <v>860.0083019999907</v>
      </c>
      <c r="I42" s="426">
        <v>239.4049509999976</v>
      </c>
      <c r="J42" s="426" t="s">
        <v>228</v>
      </c>
      <c r="K42" s="426" t="s">
        <v>228</v>
      </c>
      <c r="L42" s="426" t="s">
        <v>228</v>
      </c>
      <c r="M42" s="426" t="s">
        <v>228</v>
      </c>
      <c r="N42" s="426" t="s">
        <v>228</v>
      </c>
      <c r="O42" s="426" t="s">
        <v>228</v>
      </c>
      <c r="P42" s="426" t="s">
        <v>228</v>
      </c>
      <c r="Q42" s="427" t="s">
        <v>228</v>
      </c>
    </row>
    <row r="43" spans="1:17" s="17" customFormat="1" ht="12.75">
      <c r="A43" s="39" t="s">
        <v>73</v>
      </c>
      <c r="B43" s="39" t="s">
        <v>136</v>
      </c>
      <c r="C43" s="110">
        <v>0</v>
      </c>
      <c r="D43" s="320" t="s">
        <v>228</v>
      </c>
      <c r="E43" s="438">
        <v>0</v>
      </c>
      <c r="F43" s="110">
        <v>640.160423999995</v>
      </c>
      <c r="G43" s="81">
        <v>631.4922339999973</v>
      </c>
      <c r="H43" s="81">
        <v>743.4554589999914</v>
      </c>
      <c r="I43" s="81">
        <v>-63.44468500000244</v>
      </c>
      <c r="J43" s="81" t="s">
        <v>228</v>
      </c>
      <c r="K43" s="81" t="s">
        <v>228</v>
      </c>
      <c r="L43" s="81" t="s">
        <v>228</v>
      </c>
      <c r="M43" s="81" t="s">
        <v>228</v>
      </c>
      <c r="N43" s="81" t="s">
        <v>228</v>
      </c>
      <c r="O43" s="81" t="s">
        <v>228</v>
      </c>
      <c r="P43" s="81" t="s">
        <v>228</v>
      </c>
      <c r="Q43" s="82" t="s">
        <v>228</v>
      </c>
    </row>
    <row r="44" spans="1:17" s="17" customFormat="1" ht="12.75">
      <c r="A44" s="40" t="s">
        <v>74</v>
      </c>
      <c r="B44" s="40" t="s">
        <v>137</v>
      </c>
      <c r="C44" s="111">
        <v>0</v>
      </c>
      <c r="D44" s="321" t="s">
        <v>228</v>
      </c>
      <c r="E44" s="439">
        <v>0</v>
      </c>
      <c r="F44" s="111">
        <v>15.861003999999957</v>
      </c>
      <c r="G44" s="83">
        <v>77.77204999999981</v>
      </c>
      <c r="H44" s="83">
        <v>116.55284299999941</v>
      </c>
      <c r="I44" s="83">
        <v>302.8496359999999</v>
      </c>
      <c r="J44" s="83" t="s">
        <v>228</v>
      </c>
      <c r="K44" s="83" t="s">
        <v>228</v>
      </c>
      <c r="L44" s="83" t="s">
        <v>228</v>
      </c>
      <c r="M44" s="83" t="s">
        <v>228</v>
      </c>
      <c r="N44" s="83" t="s">
        <v>228</v>
      </c>
      <c r="O44" s="83" t="s">
        <v>228</v>
      </c>
      <c r="P44" s="83" t="s">
        <v>228</v>
      </c>
      <c r="Q44" s="84" t="s">
        <v>228</v>
      </c>
    </row>
    <row r="45" spans="1:17" ht="13.5" thickBot="1">
      <c r="A45" s="59" t="s">
        <v>71</v>
      </c>
      <c r="B45" s="59" t="s">
        <v>1</v>
      </c>
      <c r="C45" s="118">
        <v>5893075.800000001</v>
      </c>
      <c r="D45" s="324" t="s">
        <v>228</v>
      </c>
      <c r="E45" s="446">
        <v>5896676.554039</v>
      </c>
      <c r="F45" s="118">
        <v>477698.47433300014</v>
      </c>
      <c r="G45" s="95">
        <v>959131.4854710001</v>
      </c>
      <c r="H45" s="95">
        <v>1443796.8508519998</v>
      </c>
      <c r="I45" s="95">
        <v>1931842.1642199997</v>
      </c>
      <c r="J45" s="95" t="s">
        <v>228</v>
      </c>
      <c r="K45" s="95" t="s">
        <v>228</v>
      </c>
      <c r="L45" s="95" t="s">
        <v>228</v>
      </c>
      <c r="M45" s="95" t="s">
        <v>228</v>
      </c>
      <c r="N45" s="95" t="s">
        <v>228</v>
      </c>
      <c r="O45" s="95" t="s">
        <v>228</v>
      </c>
      <c r="P45" s="95" t="s">
        <v>228</v>
      </c>
      <c r="Q45" s="96" t="s">
        <v>228</v>
      </c>
    </row>
    <row r="46" spans="1:17" ht="13.5" thickTop="1">
      <c r="A46" s="39" t="s">
        <v>73</v>
      </c>
      <c r="B46" s="39" t="s">
        <v>136</v>
      </c>
      <c r="C46" s="110">
        <v>3451007.6</v>
      </c>
      <c r="D46" s="320" t="s">
        <v>228</v>
      </c>
      <c r="E46" s="438">
        <v>3451007.6</v>
      </c>
      <c r="F46" s="110">
        <v>284204.8679120001</v>
      </c>
      <c r="G46" s="81">
        <v>567199.017097</v>
      </c>
      <c r="H46" s="81">
        <v>850209.4044559998</v>
      </c>
      <c r="I46" s="81">
        <v>1134267.902352</v>
      </c>
      <c r="J46" s="81" t="s">
        <v>228</v>
      </c>
      <c r="K46" s="81" t="s">
        <v>228</v>
      </c>
      <c r="L46" s="81" t="s">
        <v>228</v>
      </c>
      <c r="M46" s="81" t="s">
        <v>228</v>
      </c>
      <c r="N46" s="81" t="s">
        <v>228</v>
      </c>
      <c r="O46" s="81" t="s">
        <v>228</v>
      </c>
      <c r="P46" s="81" t="s">
        <v>228</v>
      </c>
      <c r="Q46" s="82" t="s">
        <v>228</v>
      </c>
    </row>
    <row r="47" spans="1:17" ht="13.5" thickBot="1">
      <c r="A47" s="42" t="s">
        <v>74</v>
      </c>
      <c r="B47" s="42" t="s">
        <v>137</v>
      </c>
      <c r="C47" s="119">
        <v>2442068.2</v>
      </c>
      <c r="D47" s="325" t="s">
        <v>228</v>
      </c>
      <c r="E47" s="458">
        <v>2445668.954039</v>
      </c>
      <c r="F47" s="119">
        <v>193493.60642100003</v>
      </c>
      <c r="G47" s="87">
        <v>391932.46837400005</v>
      </c>
      <c r="H47" s="87">
        <v>593587.4463960001</v>
      </c>
      <c r="I47" s="87">
        <v>797574.2618679999</v>
      </c>
      <c r="J47" s="87" t="s">
        <v>228</v>
      </c>
      <c r="K47" s="87" t="s">
        <v>228</v>
      </c>
      <c r="L47" s="87" t="s">
        <v>228</v>
      </c>
      <c r="M47" s="87" t="s">
        <v>228</v>
      </c>
      <c r="N47" s="87" t="s">
        <v>228</v>
      </c>
      <c r="O47" s="87" t="s">
        <v>228</v>
      </c>
      <c r="P47" s="87" t="s">
        <v>228</v>
      </c>
      <c r="Q47" s="88" t="s">
        <v>228</v>
      </c>
    </row>
    <row r="48" spans="1:17" ht="12.75">
      <c r="A48" t="s">
        <v>186</v>
      </c>
      <c r="C48" s="68"/>
      <c r="D48" s="68"/>
      <c r="E48" s="68"/>
      <c r="F48" s="68"/>
      <c r="G48" s="69"/>
      <c r="H48" s="69"/>
      <c r="I48" s="69"/>
      <c r="J48" s="69"/>
      <c r="K48" s="69"/>
      <c r="L48" s="69"/>
      <c r="M48" s="69"/>
      <c r="N48" s="70"/>
      <c r="O48" s="70"/>
      <c r="P48" s="70"/>
      <c r="Q48" s="70"/>
    </row>
    <row r="49" spans="3:17" ht="12.75">
      <c r="C49" s="68"/>
      <c r="D49" s="68"/>
      <c r="E49" s="68"/>
      <c r="F49" s="68"/>
      <c r="G49" s="69"/>
      <c r="H49" s="69"/>
      <c r="I49" s="69"/>
      <c r="J49" s="69"/>
      <c r="K49" s="69"/>
      <c r="L49" s="69"/>
      <c r="M49" s="69"/>
      <c r="N49" s="70"/>
      <c r="O49" s="70"/>
      <c r="P49" s="70"/>
      <c r="Q49" s="70"/>
    </row>
    <row r="50" spans="3:17" ht="12.75">
      <c r="C50" s="68"/>
      <c r="D50" s="68"/>
      <c r="E50" s="68"/>
      <c r="F50" s="68"/>
      <c r="G50" s="69"/>
      <c r="H50" s="69"/>
      <c r="I50" s="69"/>
      <c r="J50" s="69"/>
      <c r="K50" s="69"/>
      <c r="L50" s="69"/>
      <c r="M50" s="69"/>
      <c r="N50" s="71"/>
      <c r="O50" s="71"/>
      <c r="P50" s="71"/>
      <c r="Q50" s="71"/>
    </row>
    <row r="51" spans="3:17" ht="12.75">
      <c r="C51" s="68"/>
      <c r="D51" s="68"/>
      <c r="E51" s="68"/>
      <c r="F51" s="68"/>
      <c r="G51" s="69"/>
      <c r="H51" s="69"/>
      <c r="I51" s="69"/>
      <c r="J51" s="69"/>
      <c r="K51" s="69"/>
      <c r="L51" s="69"/>
      <c r="M51" s="69"/>
      <c r="N51" s="71"/>
      <c r="O51" s="71"/>
      <c r="P51" s="71"/>
      <c r="Q51" s="71"/>
    </row>
    <row r="52" spans="3:17" ht="12.75">
      <c r="C52" s="68"/>
      <c r="D52" s="68"/>
      <c r="E52" s="68"/>
      <c r="F52" s="68"/>
      <c r="G52" s="69"/>
      <c r="H52" s="69"/>
      <c r="I52" s="69"/>
      <c r="J52" s="69"/>
      <c r="K52" s="69"/>
      <c r="L52" s="69"/>
      <c r="M52" s="69"/>
      <c r="N52" s="71"/>
      <c r="O52" s="71"/>
      <c r="P52" s="71"/>
      <c r="Q52" s="71"/>
    </row>
    <row r="53" spans="3:17" ht="12.75"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69"/>
      <c r="N53" s="71"/>
      <c r="O53" s="71"/>
      <c r="P53" s="71"/>
      <c r="Q53" s="71"/>
    </row>
    <row r="54" spans="3:17" ht="12.75">
      <c r="C54" s="68"/>
      <c r="D54" s="68"/>
      <c r="E54" s="68"/>
      <c r="F54" s="68"/>
      <c r="G54" s="69"/>
      <c r="H54" s="69"/>
      <c r="I54" s="69"/>
      <c r="J54" s="69"/>
      <c r="K54" s="69"/>
      <c r="L54" s="69"/>
      <c r="M54" s="69"/>
      <c r="N54" s="71"/>
      <c r="O54" s="71"/>
      <c r="P54" s="71"/>
      <c r="Q54" s="71"/>
    </row>
    <row r="55" spans="3:17" ht="12.75">
      <c r="C55" s="68"/>
      <c r="D55" s="68"/>
      <c r="E55" s="68"/>
      <c r="F55" s="68"/>
      <c r="G55" s="69"/>
      <c r="H55" s="69"/>
      <c r="I55" s="69"/>
      <c r="J55" s="69"/>
      <c r="K55" s="69"/>
      <c r="L55" s="69"/>
      <c r="M55" s="69"/>
      <c r="N55" s="71"/>
      <c r="O55" s="71"/>
      <c r="P55" s="71"/>
      <c r="Q55" s="71"/>
    </row>
    <row r="56" spans="3:17" ht="12.75">
      <c r="C56" s="68"/>
      <c r="D56" s="68"/>
      <c r="E56" s="68"/>
      <c r="F56" s="68"/>
      <c r="G56" s="69"/>
      <c r="H56" s="69"/>
      <c r="I56" s="69"/>
      <c r="J56" s="69"/>
      <c r="K56" s="69"/>
      <c r="L56" s="69"/>
      <c r="M56" s="69"/>
      <c r="N56" s="71"/>
      <c r="O56" s="71"/>
      <c r="P56" s="71"/>
      <c r="Q56" s="71"/>
    </row>
    <row r="57" spans="3:17" ht="12.75">
      <c r="C57" s="68"/>
      <c r="D57" s="68"/>
      <c r="E57" s="68"/>
      <c r="F57" s="68"/>
      <c r="G57" s="69"/>
      <c r="H57" s="69"/>
      <c r="I57" s="69"/>
      <c r="J57" s="69"/>
      <c r="K57" s="69"/>
      <c r="L57" s="69"/>
      <c r="M57" s="69"/>
      <c r="N57" s="71"/>
      <c r="O57" s="71"/>
      <c r="P57" s="71"/>
      <c r="Q57" s="71"/>
    </row>
    <row r="58" spans="3:17" ht="12.75">
      <c r="C58" s="68"/>
      <c r="D58" s="68"/>
      <c r="E58" s="68"/>
      <c r="F58" s="68"/>
      <c r="G58" s="69"/>
      <c r="H58" s="69"/>
      <c r="I58" s="69"/>
      <c r="J58" s="69"/>
      <c r="K58" s="69"/>
      <c r="L58" s="69"/>
      <c r="M58" s="69"/>
      <c r="N58" s="71"/>
      <c r="O58" s="71"/>
      <c r="P58" s="71"/>
      <c r="Q58" s="71"/>
    </row>
    <row r="59" spans="3:17" ht="12.75">
      <c r="C59" s="68"/>
      <c r="D59" s="68"/>
      <c r="E59" s="68"/>
      <c r="F59" s="68"/>
      <c r="G59" s="69"/>
      <c r="H59" s="69"/>
      <c r="I59" s="69"/>
      <c r="J59" s="69"/>
      <c r="K59" s="69"/>
      <c r="L59" s="69"/>
      <c r="M59" s="69"/>
      <c r="N59" s="71"/>
      <c r="O59" s="71"/>
      <c r="P59" s="71"/>
      <c r="Q59" s="71"/>
    </row>
    <row r="60" spans="3:17" ht="12.75">
      <c r="C60" s="68"/>
      <c r="D60" s="68"/>
      <c r="E60" s="68"/>
      <c r="F60" s="68"/>
      <c r="G60" s="69"/>
      <c r="H60" s="69"/>
      <c r="I60" s="69"/>
      <c r="J60" s="69"/>
      <c r="K60" s="69"/>
      <c r="L60" s="69"/>
      <c r="M60" s="69"/>
      <c r="N60" s="71"/>
      <c r="O60" s="71"/>
      <c r="P60" s="71"/>
      <c r="Q60" s="71"/>
    </row>
    <row r="61" spans="3:6" ht="12.75">
      <c r="C61" s="62"/>
      <c r="D61" s="62"/>
      <c r="E61" s="62"/>
      <c r="F61" s="62"/>
    </row>
    <row r="62" spans="3:6" ht="12.75">
      <c r="C62" s="62"/>
      <c r="D62" s="62"/>
      <c r="E62" s="62"/>
      <c r="F62" s="62"/>
    </row>
    <row r="63" spans="3:6" ht="12.75">
      <c r="C63" s="62"/>
      <c r="D63" s="62"/>
      <c r="E63" s="62"/>
      <c r="F63" s="62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2">
    <tabColor indexed="12"/>
    <pageSetUpPr fitToPage="1"/>
  </sheetPr>
  <dimension ref="A1:S1170"/>
  <sheetViews>
    <sheetView zoomScalePageLayoutView="0" workbookViewId="0" topLeftCell="B1">
      <selection activeCell="L12" sqref="L12"/>
    </sheetView>
  </sheetViews>
  <sheetFormatPr defaultColWidth="9.33203125" defaultRowHeight="12.75" outlineLevelCol="1"/>
  <cols>
    <col min="1" max="1" width="65.66015625" style="7" hidden="1" customWidth="1"/>
    <col min="2" max="2" width="54.33203125" style="7" customWidth="1"/>
    <col min="3" max="3" width="13.33203125" style="7" bestFit="1" customWidth="1"/>
    <col min="4" max="4" width="13.33203125" style="7" hidden="1" customWidth="1" outlineLevel="1"/>
    <col min="5" max="5" width="15.33203125" style="7" customWidth="1" collapsed="1"/>
    <col min="6" max="17" width="11.66015625" style="7" customWidth="1"/>
  </cols>
  <sheetData>
    <row r="1" spans="2:19" s="24" customFormat="1" ht="15.75">
      <c r="B1" s="21" t="s">
        <v>8</v>
      </c>
      <c r="C1" s="22"/>
      <c r="D1" s="22"/>
      <c r="E1" s="22"/>
      <c r="F1"/>
      <c r="G1"/>
      <c r="H1"/>
      <c r="I1"/>
      <c r="J1"/>
      <c r="K1"/>
      <c r="L1"/>
      <c r="M1"/>
      <c r="N1"/>
      <c r="O1"/>
      <c r="Q1" s="25" t="s">
        <v>221</v>
      </c>
      <c r="R1"/>
      <c r="S1"/>
    </row>
    <row r="2" spans="1:19" s="20" customFormat="1" ht="23.25" customHeight="1">
      <c r="A2" s="18"/>
      <c r="C2" s="18" t="s">
        <v>231</v>
      </c>
      <c r="D2" s="55"/>
      <c r="E2" s="55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7"/>
      <c r="R2"/>
      <c r="S2"/>
    </row>
    <row r="3" spans="1:19" s="20" customFormat="1" ht="23.25" customHeight="1" thickBot="1">
      <c r="A3" s="18"/>
      <c r="B3" s="18"/>
      <c r="C3" s="55"/>
      <c r="D3" s="55"/>
      <c r="E3" s="5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52" t="s">
        <v>47</v>
      </c>
      <c r="R3"/>
      <c r="S3"/>
    </row>
    <row r="4" spans="1:19" s="20" customFormat="1" ht="15.75" hidden="1">
      <c r="A4" s="21" t="s">
        <v>93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 t="s">
        <v>222</v>
      </c>
      <c r="R4"/>
      <c r="S4"/>
    </row>
    <row r="5" spans="3:19" s="20" customFormat="1" ht="15.75" hidden="1">
      <c r="C5" s="18" t="s">
        <v>232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7"/>
      <c r="R5"/>
      <c r="S5"/>
    </row>
    <row r="6" spans="1:17" ht="13.5" hidden="1" thickBot="1">
      <c r="A6" s="2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2" t="s">
        <v>48</v>
      </c>
    </row>
    <row r="7" spans="1:17" ht="71.25" customHeight="1" thickBot="1">
      <c r="A7" s="46"/>
      <c r="B7" s="221" t="s">
        <v>128</v>
      </c>
      <c r="C7" s="211" t="s">
        <v>79</v>
      </c>
      <c r="D7" s="367" t="s">
        <v>81</v>
      </c>
      <c r="E7" s="212" t="s">
        <v>198</v>
      </c>
      <c r="F7" s="303" t="s">
        <v>0</v>
      </c>
      <c r="G7" s="304" t="s">
        <v>11</v>
      </c>
      <c r="H7" s="304" t="s">
        <v>35</v>
      </c>
      <c r="I7" s="304" t="s">
        <v>50</v>
      </c>
      <c r="J7" s="304" t="s">
        <v>133</v>
      </c>
      <c r="K7" s="304" t="s">
        <v>13</v>
      </c>
      <c r="L7" s="304" t="s">
        <v>12</v>
      </c>
      <c r="M7" s="304" t="s">
        <v>127</v>
      </c>
      <c r="N7" s="304" t="s">
        <v>125</v>
      </c>
      <c r="O7" s="304" t="s">
        <v>36</v>
      </c>
      <c r="P7" s="304" t="s">
        <v>10</v>
      </c>
      <c r="Q7" s="305" t="s">
        <v>152</v>
      </c>
    </row>
    <row r="8" spans="1:17" ht="54" customHeight="1" hidden="1" thickBot="1">
      <c r="A8" s="257" t="s">
        <v>66</v>
      </c>
      <c r="B8" s="257"/>
      <c r="C8" s="210" t="s">
        <v>80</v>
      </c>
      <c r="D8" s="211" t="s">
        <v>82</v>
      </c>
      <c r="E8" s="212" t="s">
        <v>184</v>
      </c>
      <c r="F8" s="218" t="s">
        <v>83</v>
      </c>
      <c r="G8" s="219" t="s">
        <v>84</v>
      </c>
      <c r="H8" s="219" t="s">
        <v>85</v>
      </c>
      <c r="I8" s="219" t="s">
        <v>86</v>
      </c>
      <c r="J8" s="219" t="s">
        <v>87</v>
      </c>
      <c r="K8" s="219" t="s">
        <v>88</v>
      </c>
      <c r="L8" s="219" t="s">
        <v>89</v>
      </c>
      <c r="M8" s="219" t="s">
        <v>90</v>
      </c>
      <c r="N8" s="219" t="s">
        <v>91</v>
      </c>
      <c r="O8" s="219" t="s">
        <v>92</v>
      </c>
      <c r="P8" s="219" t="s">
        <v>57</v>
      </c>
      <c r="Q8" s="220" t="s">
        <v>58</v>
      </c>
    </row>
    <row r="9" spans="1:17" ht="12.75" customHeight="1">
      <c r="A9" s="13" t="s">
        <v>61</v>
      </c>
      <c r="B9" s="13" t="s">
        <v>65</v>
      </c>
      <c r="C9" s="109">
        <v>5245744.3</v>
      </c>
      <c r="D9" s="319" t="s">
        <v>228</v>
      </c>
      <c r="E9" s="437">
        <v>5245744.3</v>
      </c>
      <c r="F9" s="109">
        <v>8.695070288347832</v>
      </c>
      <c r="G9" s="79">
        <v>7.818750669223432</v>
      </c>
      <c r="H9" s="79">
        <v>7.850315161739778</v>
      </c>
      <c r="I9" s="79">
        <v>8.49239924054247</v>
      </c>
      <c r="J9" s="79" t="s">
        <v>228</v>
      </c>
      <c r="K9" s="79" t="s">
        <v>228</v>
      </c>
      <c r="L9" s="79" t="s">
        <v>228</v>
      </c>
      <c r="M9" s="79" t="s">
        <v>228</v>
      </c>
      <c r="N9" s="79" t="s">
        <v>228</v>
      </c>
      <c r="O9" s="79" t="s">
        <v>228</v>
      </c>
      <c r="P9" s="79" t="s">
        <v>228</v>
      </c>
      <c r="Q9" s="80" t="s">
        <v>228</v>
      </c>
    </row>
    <row r="10" spans="1:19" s="17" customFormat="1" ht="12.75">
      <c r="A10" s="14" t="s">
        <v>73</v>
      </c>
      <c r="B10" s="14" t="s">
        <v>136</v>
      </c>
      <c r="C10" s="110">
        <v>3416254.3</v>
      </c>
      <c r="D10" s="320" t="s">
        <v>228</v>
      </c>
      <c r="E10" s="438">
        <v>3416254.3</v>
      </c>
      <c r="F10" s="110">
        <v>8.220800092897067</v>
      </c>
      <c r="G10" s="81">
        <v>7.7953349955241915</v>
      </c>
      <c r="H10" s="81">
        <v>7.870190492552037</v>
      </c>
      <c r="I10" s="81">
        <v>8.516158861944206</v>
      </c>
      <c r="J10" s="81" t="s">
        <v>228</v>
      </c>
      <c r="K10" s="81" t="s">
        <v>228</v>
      </c>
      <c r="L10" s="81" t="s">
        <v>228</v>
      </c>
      <c r="M10" s="81" t="s">
        <v>228</v>
      </c>
      <c r="N10" s="81" t="s">
        <v>228</v>
      </c>
      <c r="O10" s="81" t="s">
        <v>228</v>
      </c>
      <c r="P10" s="81" t="s">
        <v>228</v>
      </c>
      <c r="Q10" s="82" t="s">
        <v>228</v>
      </c>
      <c r="R10"/>
      <c r="S10"/>
    </row>
    <row r="11" spans="1:19" s="17" customFormat="1" ht="12.75">
      <c r="A11" s="15" t="s">
        <v>74</v>
      </c>
      <c r="B11" s="15" t="s">
        <v>24</v>
      </c>
      <c r="C11" s="111">
        <v>1829490</v>
      </c>
      <c r="D11" s="321" t="s">
        <v>228</v>
      </c>
      <c r="E11" s="439">
        <v>1829490</v>
      </c>
      <c r="F11" s="111">
        <v>9.580687369922765</v>
      </c>
      <c r="G11" s="83">
        <v>7.862475366249607</v>
      </c>
      <c r="H11" s="83">
        <v>7.813201439144243</v>
      </c>
      <c r="I11" s="83">
        <v>8.44803228101821</v>
      </c>
      <c r="J11" s="83" t="s">
        <v>228</v>
      </c>
      <c r="K11" s="83" t="s">
        <v>228</v>
      </c>
      <c r="L11" s="83" t="s">
        <v>228</v>
      </c>
      <c r="M11" s="83" t="s">
        <v>228</v>
      </c>
      <c r="N11" s="83" t="s">
        <v>228</v>
      </c>
      <c r="O11" s="83" t="s">
        <v>228</v>
      </c>
      <c r="P11" s="83" t="s">
        <v>228</v>
      </c>
      <c r="Q11" s="84" t="s">
        <v>228</v>
      </c>
      <c r="R11"/>
      <c r="S11"/>
    </row>
    <row r="12" spans="1:17" ht="12.75">
      <c r="A12" s="16" t="s">
        <v>175</v>
      </c>
      <c r="B12" s="16" t="s">
        <v>187</v>
      </c>
      <c r="C12" s="112">
        <v>467234.39999999997</v>
      </c>
      <c r="D12" s="322" t="s">
        <v>228</v>
      </c>
      <c r="E12" s="440">
        <v>467234.39999999997</v>
      </c>
      <c r="F12" s="112">
        <v>8.333311930799617</v>
      </c>
      <c r="G12" s="85">
        <v>8.333311930799617</v>
      </c>
      <c r="H12" s="85">
        <v>8.333311930799619</v>
      </c>
      <c r="I12" s="85">
        <v>8.333311930799614</v>
      </c>
      <c r="J12" s="85" t="s">
        <v>228</v>
      </c>
      <c r="K12" s="85" t="s">
        <v>228</v>
      </c>
      <c r="L12" s="85" t="s">
        <v>228</v>
      </c>
      <c r="M12" s="85" t="s">
        <v>228</v>
      </c>
      <c r="N12" s="85" t="s">
        <v>228</v>
      </c>
      <c r="O12" s="85" t="s">
        <v>228</v>
      </c>
      <c r="P12" s="85" t="s">
        <v>228</v>
      </c>
      <c r="Q12" s="86" t="s">
        <v>228</v>
      </c>
    </row>
    <row r="13" spans="1:19" s="17" customFormat="1" ht="12.75">
      <c r="A13" s="14" t="s">
        <v>73</v>
      </c>
      <c r="B13" s="14" t="s">
        <v>136</v>
      </c>
      <c r="C13" s="110">
        <v>29737.8</v>
      </c>
      <c r="D13" s="320" t="s">
        <v>228</v>
      </c>
      <c r="E13" s="438">
        <v>29737.8</v>
      </c>
      <c r="F13" s="110">
        <v>8.33316519715648</v>
      </c>
      <c r="G13" s="81">
        <v>8.33316519715648</v>
      </c>
      <c r="H13" s="81">
        <v>8.333165197156482</v>
      </c>
      <c r="I13" s="81">
        <v>8.333165197156479</v>
      </c>
      <c r="J13" s="81" t="s">
        <v>228</v>
      </c>
      <c r="K13" s="81" t="s">
        <v>228</v>
      </c>
      <c r="L13" s="81" t="s">
        <v>228</v>
      </c>
      <c r="M13" s="81" t="s">
        <v>228</v>
      </c>
      <c r="N13" s="81" t="s">
        <v>228</v>
      </c>
      <c r="O13" s="81" t="s">
        <v>228</v>
      </c>
      <c r="P13" s="81" t="s">
        <v>228</v>
      </c>
      <c r="Q13" s="82" t="s">
        <v>228</v>
      </c>
      <c r="R13"/>
      <c r="S13"/>
    </row>
    <row r="14" spans="1:19" s="17" customFormat="1" ht="12.75">
      <c r="A14" s="15" t="s">
        <v>74</v>
      </c>
      <c r="B14" s="15" t="s">
        <v>24</v>
      </c>
      <c r="C14" s="111">
        <v>437496.6</v>
      </c>
      <c r="D14" s="321" t="s">
        <v>228</v>
      </c>
      <c r="E14" s="439">
        <v>437496.6</v>
      </c>
      <c r="F14" s="111">
        <v>8.333321904673088</v>
      </c>
      <c r="G14" s="83">
        <v>8.333321904673088</v>
      </c>
      <c r="H14" s="83">
        <v>8.333321904673088</v>
      </c>
      <c r="I14" s="83">
        <v>8.333321904673088</v>
      </c>
      <c r="J14" s="83" t="s">
        <v>228</v>
      </c>
      <c r="K14" s="83" t="s">
        <v>228</v>
      </c>
      <c r="L14" s="83" t="s">
        <v>228</v>
      </c>
      <c r="M14" s="83" t="s">
        <v>228</v>
      </c>
      <c r="N14" s="83" t="s">
        <v>228</v>
      </c>
      <c r="O14" s="83" t="s">
        <v>228</v>
      </c>
      <c r="P14" s="83" t="s">
        <v>228</v>
      </c>
      <c r="Q14" s="84" t="s">
        <v>228</v>
      </c>
      <c r="R14"/>
      <c r="S14"/>
    </row>
    <row r="15" spans="1:17" ht="12.75">
      <c r="A15" s="144" t="s">
        <v>147</v>
      </c>
      <c r="B15" s="144" t="s">
        <v>154</v>
      </c>
      <c r="C15" s="222">
        <v>5400</v>
      </c>
      <c r="D15" s="402" t="s">
        <v>228</v>
      </c>
      <c r="E15" s="441">
        <v>5400</v>
      </c>
      <c r="F15" s="222">
        <v>8.333333333333332</v>
      </c>
      <c r="G15" s="185">
        <v>8.333333333333332</v>
      </c>
      <c r="H15" s="185">
        <v>8.333333333333332</v>
      </c>
      <c r="I15" s="185">
        <v>8.333333333333332</v>
      </c>
      <c r="J15" s="185" t="s">
        <v>228</v>
      </c>
      <c r="K15" s="185" t="s">
        <v>228</v>
      </c>
      <c r="L15" s="185" t="s">
        <v>228</v>
      </c>
      <c r="M15" s="185" t="s">
        <v>228</v>
      </c>
      <c r="N15" s="185" t="s">
        <v>228</v>
      </c>
      <c r="O15" s="185" t="s">
        <v>228</v>
      </c>
      <c r="P15" s="185" t="s">
        <v>228</v>
      </c>
      <c r="Q15" s="184" t="s">
        <v>228</v>
      </c>
    </row>
    <row r="16" spans="1:19" s="17" customFormat="1" ht="12.75">
      <c r="A16" s="194" t="s">
        <v>73</v>
      </c>
      <c r="B16" s="194" t="s">
        <v>136</v>
      </c>
      <c r="C16" s="223">
        <v>0</v>
      </c>
      <c r="D16" s="403" t="s">
        <v>228</v>
      </c>
      <c r="E16" s="442">
        <v>0</v>
      </c>
      <c r="F16" s="223" t="s">
        <v>228</v>
      </c>
      <c r="G16" s="196" t="s">
        <v>228</v>
      </c>
      <c r="H16" s="196" t="s">
        <v>228</v>
      </c>
      <c r="I16" s="196" t="s">
        <v>228</v>
      </c>
      <c r="J16" s="196" t="s">
        <v>228</v>
      </c>
      <c r="K16" s="196" t="s">
        <v>228</v>
      </c>
      <c r="L16" s="196" t="s">
        <v>228</v>
      </c>
      <c r="M16" s="196" t="s">
        <v>228</v>
      </c>
      <c r="N16" s="196" t="s">
        <v>228</v>
      </c>
      <c r="O16" s="196" t="s">
        <v>228</v>
      </c>
      <c r="P16" s="196" t="s">
        <v>228</v>
      </c>
      <c r="Q16" s="195" t="s">
        <v>228</v>
      </c>
      <c r="R16"/>
      <c r="S16"/>
    </row>
    <row r="17" spans="1:19" s="17" customFormat="1" ht="12.75">
      <c r="A17" s="15" t="s">
        <v>74</v>
      </c>
      <c r="B17" s="15" t="s">
        <v>24</v>
      </c>
      <c r="C17" s="111">
        <v>5400</v>
      </c>
      <c r="D17" s="321" t="s">
        <v>228</v>
      </c>
      <c r="E17" s="439">
        <v>5400</v>
      </c>
      <c r="F17" s="111">
        <v>8.333333333333332</v>
      </c>
      <c r="G17" s="83">
        <v>8.333333333333332</v>
      </c>
      <c r="H17" s="83">
        <v>8.333333333333332</v>
      </c>
      <c r="I17" s="83">
        <v>8.333333333333332</v>
      </c>
      <c r="J17" s="83" t="s">
        <v>228</v>
      </c>
      <c r="K17" s="83" t="s">
        <v>228</v>
      </c>
      <c r="L17" s="83" t="s">
        <v>228</v>
      </c>
      <c r="M17" s="83" t="s">
        <v>228</v>
      </c>
      <c r="N17" s="83" t="s">
        <v>228</v>
      </c>
      <c r="O17" s="83" t="s">
        <v>228</v>
      </c>
      <c r="P17" s="83" t="s">
        <v>228</v>
      </c>
      <c r="Q17" s="84" t="s">
        <v>228</v>
      </c>
      <c r="R17"/>
      <c r="S17"/>
    </row>
    <row r="18" spans="1:17" ht="12.75">
      <c r="A18" s="16" t="s">
        <v>62</v>
      </c>
      <c r="B18" s="16" t="s">
        <v>132</v>
      </c>
      <c r="C18" s="112">
        <v>174253.3</v>
      </c>
      <c r="D18" s="322" t="s">
        <v>228</v>
      </c>
      <c r="E18" s="440">
        <v>174253.3</v>
      </c>
      <c r="F18" s="112">
        <v>9.419806354312946</v>
      </c>
      <c r="G18" s="85">
        <v>7.790809650089837</v>
      </c>
      <c r="H18" s="85">
        <v>6.966271806617147</v>
      </c>
      <c r="I18" s="85">
        <v>9.180530179342373</v>
      </c>
      <c r="J18" s="85" t="s">
        <v>228</v>
      </c>
      <c r="K18" s="85" t="s">
        <v>228</v>
      </c>
      <c r="L18" s="85" t="s">
        <v>228</v>
      </c>
      <c r="M18" s="85" t="s">
        <v>228</v>
      </c>
      <c r="N18" s="85" t="s">
        <v>228</v>
      </c>
      <c r="O18" s="85" t="s">
        <v>228</v>
      </c>
      <c r="P18" s="85" t="s">
        <v>228</v>
      </c>
      <c r="Q18" s="86" t="s">
        <v>228</v>
      </c>
    </row>
    <row r="19" spans="1:19" s="17" customFormat="1" ht="12.75">
      <c r="A19" s="14" t="s">
        <v>73</v>
      </c>
      <c r="B19" s="14" t="s">
        <v>136</v>
      </c>
      <c r="C19" s="110">
        <v>5006.5</v>
      </c>
      <c r="D19" s="320" t="s">
        <v>228</v>
      </c>
      <c r="E19" s="438">
        <v>5006.5</v>
      </c>
      <c r="F19" s="110">
        <v>28.566356995905323</v>
      </c>
      <c r="G19" s="81">
        <v>16.796321242384895</v>
      </c>
      <c r="H19" s="81">
        <v>8.023718945371016</v>
      </c>
      <c r="I19" s="81">
        <v>16.096386297812845</v>
      </c>
      <c r="J19" s="81" t="s">
        <v>228</v>
      </c>
      <c r="K19" s="81" t="s">
        <v>228</v>
      </c>
      <c r="L19" s="81" t="s">
        <v>228</v>
      </c>
      <c r="M19" s="81" t="s">
        <v>228</v>
      </c>
      <c r="N19" s="81" t="s">
        <v>228</v>
      </c>
      <c r="O19" s="81" t="s">
        <v>228</v>
      </c>
      <c r="P19" s="81" t="s">
        <v>228</v>
      </c>
      <c r="Q19" s="82" t="s">
        <v>228</v>
      </c>
      <c r="R19"/>
      <c r="S19"/>
    </row>
    <row r="20" spans="1:19" s="17" customFormat="1" ht="12.75">
      <c r="A20" s="15" t="s">
        <v>74</v>
      </c>
      <c r="B20" s="15" t="s">
        <v>24</v>
      </c>
      <c r="C20" s="111">
        <v>169246.8</v>
      </c>
      <c r="D20" s="321" t="s">
        <v>228</v>
      </c>
      <c r="E20" s="439">
        <v>169246.8</v>
      </c>
      <c r="F20" s="111">
        <v>8.853431062212108</v>
      </c>
      <c r="G20" s="83">
        <v>7.524417057811431</v>
      </c>
      <c r="H20" s="83">
        <v>6.9349913977694095</v>
      </c>
      <c r="I20" s="83">
        <v>8.975951814155426</v>
      </c>
      <c r="J20" s="83" t="s">
        <v>228</v>
      </c>
      <c r="K20" s="83" t="s">
        <v>228</v>
      </c>
      <c r="L20" s="83" t="s">
        <v>228</v>
      </c>
      <c r="M20" s="83" t="s">
        <v>228</v>
      </c>
      <c r="N20" s="83" t="s">
        <v>228</v>
      </c>
      <c r="O20" s="83" t="s">
        <v>228</v>
      </c>
      <c r="P20" s="83" t="s">
        <v>228</v>
      </c>
      <c r="Q20" s="84" t="s">
        <v>228</v>
      </c>
      <c r="R20"/>
      <c r="S20"/>
    </row>
    <row r="21" spans="1:17" ht="12.75">
      <c r="A21" s="16" t="s">
        <v>155</v>
      </c>
      <c r="B21" s="16" t="s">
        <v>144</v>
      </c>
      <c r="C21" s="112">
        <v>24</v>
      </c>
      <c r="D21" s="322" t="s">
        <v>228</v>
      </c>
      <c r="E21" s="440">
        <v>24</v>
      </c>
      <c r="F21" s="112">
        <v>12.020870833333335</v>
      </c>
      <c r="G21" s="85">
        <v>4.235995833333334</v>
      </c>
      <c r="H21" s="85">
        <v>17.178700000000006</v>
      </c>
      <c r="I21" s="85">
        <v>50.14127916666665</v>
      </c>
      <c r="J21" s="85" t="s">
        <v>228</v>
      </c>
      <c r="K21" s="85" t="s">
        <v>228</v>
      </c>
      <c r="L21" s="85" t="s">
        <v>228</v>
      </c>
      <c r="M21" s="85" t="s">
        <v>228</v>
      </c>
      <c r="N21" s="85" t="s">
        <v>228</v>
      </c>
      <c r="O21" s="85" t="s">
        <v>228</v>
      </c>
      <c r="P21" s="85" t="s">
        <v>228</v>
      </c>
      <c r="Q21" s="86" t="s">
        <v>228</v>
      </c>
    </row>
    <row r="22" spans="1:19" s="17" customFormat="1" ht="12.75">
      <c r="A22" s="14" t="s">
        <v>73</v>
      </c>
      <c r="B22" s="14" t="s">
        <v>136</v>
      </c>
      <c r="C22" s="110">
        <v>9</v>
      </c>
      <c r="D22" s="320" t="s">
        <v>228</v>
      </c>
      <c r="E22" s="438">
        <v>9</v>
      </c>
      <c r="F22" s="110">
        <v>10.163866666666667</v>
      </c>
      <c r="G22" s="81">
        <v>7.302733333333335</v>
      </c>
      <c r="H22" s="81">
        <v>19.331055555555555</v>
      </c>
      <c r="I22" s="81">
        <v>83.7146111111111</v>
      </c>
      <c r="J22" s="81" t="s">
        <v>228</v>
      </c>
      <c r="K22" s="81" t="s">
        <v>228</v>
      </c>
      <c r="L22" s="81" t="s">
        <v>228</v>
      </c>
      <c r="M22" s="81" t="s">
        <v>228</v>
      </c>
      <c r="N22" s="81" t="s">
        <v>228</v>
      </c>
      <c r="O22" s="81" t="s">
        <v>228</v>
      </c>
      <c r="P22" s="81" t="s">
        <v>228</v>
      </c>
      <c r="Q22" s="82" t="s">
        <v>228</v>
      </c>
      <c r="R22"/>
      <c r="S22"/>
    </row>
    <row r="23" spans="1:19" s="17" customFormat="1" ht="12.75">
      <c r="A23" s="15" t="s">
        <v>74</v>
      </c>
      <c r="B23" s="15" t="s">
        <v>24</v>
      </c>
      <c r="C23" s="111">
        <v>15</v>
      </c>
      <c r="D23" s="321" t="s">
        <v>228</v>
      </c>
      <c r="E23" s="439">
        <v>15</v>
      </c>
      <c r="F23" s="111">
        <v>13.135073333333336</v>
      </c>
      <c r="G23" s="83">
        <v>2.3959533333333325</v>
      </c>
      <c r="H23" s="83">
        <v>15.887286666666666</v>
      </c>
      <c r="I23" s="83">
        <v>29.99728</v>
      </c>
      <c r="J23" s="83" t="s">
        <v>228</v>
      </c>
      <c r="K23" s="83" t="s">
        <v>228</v>
      </c>
      <c r="L23" s="83" t="s">
        <v>228</v>
      </c>
      <c r="M23" s="83" t="s">
        <v>228</v>
      </c>
      <c r="N23" s="83" t="s">
        <v>228</v>
      </c>
      <c r="O23" s="83" t="s">
        <v>228</v>
      </c>
      <c r="P23" s="83" t="s">
        <v>228</v>
      </c>
      <c r="Q23" s="84" t="s">
        <v>228</v>
      </c>
      <c r="R23"/>
      <c r="S23"/>
    </row>
    <row r="24" spans="1:17" ht="12.75">
      <c r="A24" s="16" t="s">
        <v>156</v>
      </c>
      <c r="B24" s="16" t="s">
        <v>219</v>
      </c>
      <c r="C24" s="112">
        <v>419.8</v>
      </c>
      <c r="D24" s="322" t="s">
        <v>228</v>
      </c>
      <c r="E24" s="440">
        <v>937.720638</v>
      </c>
      <c r="F24" s="112">
        <v>16.779085969098613</v>
      </c>
      <c r="G24" s="85">
        <v>48.220011875221196</v>
      </c>
      <c r="H24" s="85">
        <v>29.547200175837457</v>
      </c>
      <c r="I24" s="85">
        <v>9.58805931708628</v>
      </c>
      <c r="J24" s="85" t="s">
        <v>228</v>
      </c>
      <c r="K24" s="85" t="s">
        <v>228</v>
      </c>
      <c r="L24" s="85" t="s">
        <v>228</v>
      </c>
      <c r="M24" s="85" t="s">
        <v>228</v>
      </c>
      <c r="N24" s="85" t="s">
        <v>228</v>
      </c>
      <c r="O24" s="85" t="s">
        <v>228</v>
      </c>
      <c r="P24" s="85" t="s">
        <v>228</v>
      </c>
      <c r="Q24" s="86" t="s">
        <v>228</v>
      </c>
    </row>
    <row r="25" spans="1:19" s="17" customFormat="1" ht="12.75">
      <c r="A25" s="14" t="s">
        <v>73</v>
      </c>
      <c r="B25" s="14" t="s">
        <v>136</v>
      </c>
      <c r="C25" s="110">
        <v>0</v>
      </c>
      <c r="D25" s="320" t="s">
        <v>228</v>
      </c>
      <c r="E25" s="438">
        <v>0</v>
      </c>
      <c r="F25" s="110" t="s">
        <v>228</v>
      </c>
      <c r="G25" s="81" t="s">
        <v>228</v>
      </c>
      <c r="H25" s="81" t="s">
        <v>228</v>
      </c>
      <c r="I25" s="81" t="s">
        <v>228</v>
      </c>
      <c r="J25" s="81" t="s">
        <v>228</v>
      </c>
      <c r="K25" s="81" t="s">
        <v>228</v>
      </c>
      <c r="L25" s="81" t="s">
        <v>228</v>
      </c>
      <c r="M25" s="81" t="s">
        <v>228</v>
      </c>
      <c r="N25" s="81" t="s">
        <v>228</v>
      </c>
      <c r="O25" s="81" t="s">
        <v>228</v>
      </c>
      <c r="P25" s="81" t="s">
        <v>228</v>
      </c>
      <c r="Q25" s="82" t="s">
        <v>228</v>
      </c>
      <c r="R25"/>
      <c r="S25"/>
    </row>
    <row r="26" spans="1:19" s="17" customFormat="1" ht="12.75">
      <c r="A26" s="15" t="s">
        <v>74</v>
      </c>
      <c r="B26" s="15" t="s">
        <v>24</v>
      </c>
      <c r="C26" s="111">
        <v>419.8</v>
      </c>
      <c r="D26" s="321" t="s">
        <v>228</v>
      </c>
      <c r="E26" s="439">
        <v>937.720638</v>
      </c>
      <c r="F26" s="111">
        <v>16.779085969098613</v>
      </c>
      <c r="G26" s="83">
        <v>48.220011875221196</v>
      </c>
      <c r="H26" s="83">
        <v>29.547200175837457</v>
      </c>
      <c r="I26" s="83">
        <v>9.58805931708628</v>
      </c>
      <c r="J26" s="83" t="s">
        <v>228</v>
      </c>
      <c r="K26" s="83" t="s">
        <v>228</v>
      </c>
      <c r="L26" s="83" t="s">
        <v>228</v>
      </c>
      <c r="M26" s="83" t="s">
        <v>228</v>
      </c>
      <c r="N26" s="83" t="s">
        <v>228</v>
      </c>
      <c r="O26" s="83" t="s">
        <v>228</v>
      </c>
      <c r="P26" s="83" t="s">
        <v>228</v>
      </c>
      <c r="Q26" s="84" t="s">
        <v>228</v>
      </c>
      <c r="R26"/>
      <c r="S26"/>
    </row>
    <row r="27" spans="1:17" ht="15.75" customHeight="1">
      <c r="A27" s="48" t="s">
        <v>157</v>
      </c>
      <c r="B27" s="48" t="s">
        <v>7</v>
      </c>
      <c r="C27" s="224">
        <v>5893075.799999999</v>
      </c>
      <c r="D27" s="404" t="s">
        <v>228</v>
      </c>
      <c r="E27" s="443">
        <v>5893593.7206379995</v>
      </c>
      <c r="F27" s="224">
        <v>8.688786972637903</v>
      </c>
      <c r="G27" s="89">
        <v>7.865603197123969</v>
      </c>
      <c r="H27" s="89">
        <v>7.866400937980039</v>
      </c>
      <c r="I27" s="89">
        <v>8.500330914441925</v>
      </c>
      <c r="J27" s="89" t="s">
        <v>228</v>
      </c>
      <c r="K27" s="89" t="s">
        <v>228</v>
      </c>
      <c r="L27" s="89" t="s">
        <v>228</v>
      </c>
      <c r="M27" s="89" t="s">
        <v>228</v>
      </c>
      <c r="N27" s="89" t="s">
        <v>228</v>
      </c>
      <c r="O27" s="89" t="s">
        <v>228</v>
      </c>
      <c r="P27" s="89" t="s">
        <v>228</v>
      </c>
      <c r="Q27" s="90" t="s">
        <v>228</v>
      </c>
    </row>
    <row r="28" spans="1:19" s="17" customFormat="1" ht="12.75">
      <c r="A28" s="49" t="s">
        <v>73</v>
      </c>
      <c r="B28" s="49" t="s">
        <v>136</v>
      </c>
      <c r="C28" s="225">
        <v>3451007.5999999996</v>
      </c>
      <c r="D28" s="405" t="s">
        <v>228</v>
      </c>
      <c r="E28" s="444">
        <v>3451007.5999999996</v>
      </c>
      <c r="F28" s="225">
        <v>8.25128945178214</v>
      </c>
      <c r="G28" s="91">
        <v>7.813026318835116</v>
      </c>
      <c r="H28" s="91">
        <v>7.874432626691412</v>
      </c>
      <c r="I28" s="91">
        <v>8.525775000060849</v>
      </c>
      <c r="J28" s="91" t="s">
        <v>228</v>
      </c>
      <c r="K28" s="91" t="s">
        <v>228</v>
      </c>
      <c r="L28" s="91" t="s">
        <v>228</v>
      </c>
      <c r="M28" s="91" t="s">
        <v>228</v>
      </c>
      <c r="N28" s="91" t="s">
        <v>228</v>
      </c>
      <c r="O28" s="91" t="s">
        <v>228</v>
      </c>
      <c r="P28" s="91" t="s">
        <v>228</v>
      </c>
      <c r="Q28" s="92" t="s">
        <v>228</v>
      </c>
      <c r="R28" s="12"/>
      <c r="S28" s="12"/>
    </row>
    <row r="29" spans="1:19" s="17" customFormat="1" ht="12.75">
      <c r="A29" s="50" t="s">
        <v>74</v>
      </c>
      <c r="B29" s="50" t="s">
        <v>137</v>
      </c>
      <c r="C29" s="226">
        <v>2442068.1999999997</v>
      </c>
      <c r="D29" s="406" t="s">
        <v>228</v>
      </c>
      <c r="E29" s="445">
        <v>2442586.120638</v>
      </c>
      <c r="F29" s="226">
        <v>9.306905309059154</v>
      </c>
      <c r="G29" s="93">
        <v>7.939886435297662</v>
      </c>
      <c r="H29" s="93">
        <v>7.855053367243602</v>
      </c>
      <c r="I29" s="93">
        <v>8.464382240164257</v>
      </c>
      <c r="J29" s="93" t="s">
        <v>228</v>
      </c>
      <c r="K29" s="93" t="s">
        <v>228</v>
      </c>
      <c r="L29" s="93" t="s">
        <v>228</v>
      </c>
      <c r="M29" s="93" t="s">
        <v>228</v>
      </c>
      <c r="N29" s="93" t="s">
        <v>228</v>
      </c>
      <c r="O29" s="93" t="s">
        <v>228</v>
      </c>
      <c r="P29" s="93" t="s">
        <v>228</v>
      </c>
      <c r="Q29" s="94" t="s">
        <v>228</v>
      </c>
      <c r="R29" s="12"/>
      <c r="S29" s="12"/>
    </row>
    <row r="30" spans="1:19" s="17" customFormat="1" ht="12.75">
      <c r="A30" s="76" t="s">
        <v>63</v>
      </c>
      <c r="B30" s="76" t="s">
        <v>3</v>
      </c>
      <c r="C30" s="411">
        <v>0</v>
      </c>
      <c r="D30" s="412" t="s">
        <v>228</v>
      </c>
      <c r="E30" s="453">
        <v>-3082.833401000127</v>
      </c>
      <c r="F30" s="227">
        <v>-1136.5956558869666</v>
      </c>
      <c r="G30" s="97">
        <v>577.8149464781679</v>
      </c>
      <c r="H30" s="97">
        <v>677.9772671211814</v>
      </c>
      <c r="I30" s="97">
        <v>-399.2772455367431</v>
      </c>
      <c r="J30" s="97" t="s">
        <v>228</v>
      </c>
      <c r="K30" s="97" t="s">
        <v>228</v>
      </c>
      <c r="L30" s="97" t="s">
        <v>228</v>
      </c>
      <c r="M30" s="97" t="s">
        <v>228</v>
      </c>
      <c r="N30" s="97" t="s">
        <v>228</v>
      </c>
      <c r="O30" s="97" t="s">
        <v>228</v>
      </c>
      <c r="P30" s="97" t="s">
        <v>228</v>
      </c>
      <c r="Q30" s="98" t="s">
        <v>228</v>
      </c>
      <c r="R30"/>
      <c r="S30"/>
    </row>
    <row r="31" spans="1:19" s="17" customFormat="1" ht="12.75">
      <c r="A31" s="74" t="s">
        <v>73</v>
      </c>
      <c r="B31" s="74" t="s">
        <v>136</v>
      </c>
      <c r="C31" s="400">
        <v>0</v>
      </c>
      <c r="D31" s="407" t="s">
        <v>228</v>
      </c>
      <c r="E31" s="448">
        <v>0</v>
      </c>
      <c r="F31" s="228" t="s">
        <v>228</v>
      </c>
      <c r="G31" s="99" t="s">
        <v>228</v>
      </c>
      <c r="H31" s="99" t="s">
        <v>228</v>
      </c>
      <c r="I31" s="99" t="s">
        <v>228</v>
      </c>
      <c r="J31" s="99" t="s">
        <v>228</v>
      </c>
      <c r="K31" s="99" t="s">
        <v>228</v>
      </c>
      <c r="L31" s="99" t="s">
        <v>228</v>
      </c>
      <c r="M31" s="99" t="s">
        <v>228</v>
      </c>
      <c r="N31" s="99" t="s">
        <v>228</v>
      </c>
      <c r="O31" s="99" t="s">
        <v>228</v>
      </c>
      <c r="P31" s="99" t="s">
        <v>228</v>
      </c>
      <c r="Q31" s="100" t="s">
        <v>228</v>
      </c>
      <c r="R31"/>
      <c r="S31"/>
    </row>
    <row r="32" spans="1:17" ht="12.75">
      <c r="A32" s="51" t="s">
        <v>74</v>
      </c>
      <c r="B32" s="51" t="s">
        <v>137</v>
      </c>
      <c r="C32" s="229">
        <v>0</v>
      </c>
      <c r="D32" s="408" t="s">
        <v>228</v>
      </c>
      <c r="E32" s="449">
        <v>-3082.833401000127</v>
      </c>
      <c r="F32" s="229">
        <v>-1098.0623186455023</v>
      </c>
      <c r="G32" s="101">
        <v>143.97102492013218</v>
      </c>
      <c r="H32" s="101">
        <v>316.25951336964846</v>
      </c>
      <c r="I32" s="101">
        <v>-95.66871554081699</v>
      </c>
      <c r="J32" s="101" t="s">
        <v>228</v>
      </c>
      <c r="K32" s="101" t="s">
        <v>228</v>
      </c>
      <c r="L32" s="101" t="s">
        <v>228</v>
      </c>
      <c r="M32" s="101" t="s">
        <v>228</v>
      </c>
      <c r="N32" s="101" t="s">
        <v>228</v>
      </c>
      <c r="O32" s="101" t="s">
        <v>228</v>
      </c>
      <c r="P32" s="101" t="s">
        <v>228</v>
      </c>
      <c r="Q32" s="102" t="s">
        <v>228</v>
      </c>
    </row>
    <row r="33" spans="1:19" s="17" customFormat="1" ht="12.75">
      <c r="A33" s="77" t="s">
        <v>203</v>
      </c>
      <c r="B33" s="77" t="s">
        <v>220</v>
      </c>
      <c r="C33" s="230">
        <v>0</v>
      </c>
      <c r="D33" s="413" t="s">
        <v>228</v>
      </c>
      <c r="E33" s="454">
        <v>0</v>
      </c>
      <c r="F33" s="230" t="s">
        <v>228</v>
      </c>
      <c r="G33" s="103" t="s">
        <v>228</v>
      </c>
      <c r="H33" s="103" t="s">
        <v>228</v>
      </c>
      <c r="I33" s="103" t="s">
        <v>228</v>
      </c>
      <c r="J33" s="103" t="s">
        <v>228</v>
      </c>
      <c r="K33" s="103" t="s">
        <v>228</v>
      </c>
      <c r="L33" s="103" t="s">
        <v>228</v>
      </c>
      <c r="M33" s="103" t="s">
        <v>228</v>
      </c>
      <c r="N33" s="103" t="s">
        <v>228</v>
      </c>
      <c r="O33" s="103" t="s">
        <v>228</v>
      </c>
      <c r="P33" s="103" t="s">
        <v>228</v>
      </c>
      <c r="Q33" s="104" t="s">
        <v>228</v>
      </c>
      <c r="R33"/>
      <c r="S33"/>
    </row>
    <row r="34" spans="1:19" s="17" customFormat="1" ht="12.75">
      <c r="A34" s="74" t="s">
        <v>73</v>
      </c>
      <c r="B34" s="74" t="s">
        <v>136</v>
      </c>
      <c r="C34" s="231">
        <v>0</v>
      </c>
      <c r="D34" s="409" t="s">
        <v>228</v>
      </c>
      <c r="E34" s="451">
        <v>0</v>
      </c>
      <c r="F34" s="231" t="s">
        <v>228</v>
      </c>
      <c r="G34" s="105" t="s">
        <v>228</v>
      </c>
      <c r="H34" s="105" t="s">
        <v>228</v>
      </c>
      <c r="I34" s="105" t="s">
        <v>228</v>
      </c>
      <c r="J34" s="105" t="s">
        <v>228</v>
      </c>
      <c r="K34" s="105" t="s">
        <v>228</v>
      </c>
      <c r="L34" s="105" t="s">
        <v>228</v>
      </c>
      <c r="M34" s="105" t="s">
        <v>228</v>
      </c>
      <c r="N34" s="105" t="s">
        <v>228</v>
      </c>
      <c r="O34" s="105" t="s">
        <v>228</v>
      </c>
      <c r="P34" s="105" t="s">
        <v>228</v>
      </c>
      <c r="Q34" s="106" t="s">
        <v>228</v>
      </c>
      <c r="R34"/>
      <c r="S34"/>
    </row>
    <row r="35" spans="1:19" s="53" customFormat="1" ht="12.75">
      <c r="A35" s="51" t="s">
        <v>74</v>
      </c>
      <c r="B35" s="51" t="s">
        <v>137</v>
      </c>
      <c r="C35" s="229">
        <v>0</v>
      </c>
      <c r="D35" s="408" t="s">
        <v>228</v>
      </c>
      <c r="E35" s="449">
        <v>0</v>
      </c>
      <c r="F35" s="229" t="s">
        <v>228</v>
      </c>
      <c r="G35" s="101" t="s">
        <v>228</v>
      </c>
      <c r="H35" s="101" t="s">
        <v>228</v>
      </c>
      <c r="I35" s="101" t="s">
        <v>228</v>
      </c>
      <c r="J35" s="101" t="s">
        <v>228</v>
      </c>
      <c r="K35" s="101" t="s">
        <v>228</v>
      </c>
      <c r="L35" s="101" t="s">
        <v>228</v>
      </c>
      <c r="M35" s="101" t="s">
        <v>228</v>
      </c>
      <c r="N35" s="101" t="s">
        <v>228</v>
      </c>
      <c r="O35" s="101" t="s">
        <v>228</v>
      </c>
      <c r="P35" s="101" t="s">
        <v>228</v>
      </c>
      <c r="Q35" s="102" t="s">
        <v>228</v>
      </c>
      <c r="R35"/>
      <c r="S35"/>
    </row>
    <row r="36" spans="1:17" ht="13.5">
      <c r="A36" s="78" t="s">
        <v>64</v>
      </c>
      <c r="B36" s="78" t="s">
        <v>135</v>
      </c>
      <c r="C36" s="232">
        <v>0</v>
      </c>
      <c r="D36" s="414" t="s">
        <v>228</v>
      </c>
      <c r="E36" s="455">
        <v>-3082.833401000127</v>
      </c>
      <c r="F36" s="232">
        <v>-1115.3158349343596</v>
      </c>
      <c r="G36" s="107">
        <v>579.5420218362697</v>
      </c>
      <c r="H36" s="107">
        <v>682.8670551308446</v>
      </c>
      <c r="I36" s="107">
        <v>-419.408185820401</v>
      </c>
      <c r="J36" s="107" t="s">
        <v>228</v>
      </c>
      <c r="K36" s="107" t="s">
        <v>228</v>
      </c>
      <c r="L36" s="107" t="s">
        <v>228</v>
      </c>
      <c r="M36" s="107" t="s">
        <v>228</v>
      </c>
      <c r="N36" s="107" t="s">
        <v>228</v>
      </c>
      <c r="O36" s="107" t="s">
        <v>228</v>
      </c>
      <c r="P36" s="107" t="s">
        <v>228</v>
      </c>
      <c r="Q36" s="108" t="s">
        <v>228</v>
      </c>
    </row>
    <row r="37" spans="1:17" ht="12.75">
      <c r="A37" s="74" t="s">
        <v>73</v>
      </c>
      <c r="B37" s="74" t="s">
        <v>136</v>
      </c>
      <c r="C37" s="231">
        <v>0</v>
      </c>
      <c r="D37" s="409" t="s">
        <v>228</v>
      </c>
      <c r="E37" s="451">
        <v>0</v>
      </c>
      <c r="F37" s="231" t="s">
        <v>228</v>
      </c>
      <c r="G37" s="105" t="s">
        <v>228</v>
      </c>
      <c r="H37" s="105" t="s">
        <v>228</v>
      </c>
      <c r="I37" s="105" t="s">
        <v>228</v>
      </c>
      <c r="J37" s="105" t="s">
        <v>228</v>
      </c>
      <c r="K37" s="105" t="s">
        <v>228</v>
      </c>
      <c r="L37" s="105" t="s">
        <v>228</v>
      </c>
      <c r="M37" s="105" t="s">
        <v>228</v>
      </c>
      <c r="N37" s="105" t="s">
        <v>228</v>
      </c>
      <c r="O37" s="105" t="s">
        <v>228</v>
      </c>
      <c r="P37" s="105" t="s">
        <v>228</v>
      </c>
      <c r="Q37" s="106" t="s">
        <v>228</v>
      </c>
    </row>
    <row r="38" spans="1:17" ht="13.5" thickBot="1">
      <c r="A38" s="236" t="s">
        <v>74</v>
      </c>
      <c r="B38" s="236" t="s">
        <v>137</v>
      </c>
      <c r="C38" s="233">
        <v>0</v>
      </c>
      <c r="D38" s="410" t="s">
        <v>228</v>
      </c>
      <c r="E38" s="452">
        <v>-3082.833401000127</v>
      </c>
      <c r="F38" s="233">
        <v>-1097.547824284735</v>
      </c>
      <c r="G38" s="234">
        <v>145.97927635467016</v>
      </c>
      <c r="H38" s="234">
        <v>317.51747278410846</v>
      </c>
      <c r="I38" s="234">
        <v>-89.62567756998266</v>
      </c>
      <c r="J38" s="234" t="s">
        <v>228</v>
      </c>
      <c r="K38" s="234" t="s">
        <v>228</v>
      </c>
      <c r="L38" s="234" t="s">
        <v>228</v>
      </c>
      <c r="M38" s="234" t="s">
        <v>228</v>
      </c>
      <c r="N38" s="234" t="s">
        <v>228</v>
      </c>
      <c r="O38" s="234" t="s">
        <v>228</v>
      </c>
      <c r="P38" s="234" t="s">
        <v>228</v>
      </c>
      <c r="Q38" s="235" t="s">
        <v>228</v>
      </c>
    </row>
    <row r="39" spans="1:17" ht="15">
      <c r="A39" s="459" t="s">
        <v>185</v>
      </c>
      <c r="B39" s="459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7" ht="12.75">
      <c r="A40" s="12"/>
      <c r="B40" s="1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12.75">
      <c r="A41" s="12"/>
      <c r="B41" s="12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1:17" ht="12.75">
      <c r="A42" s="12"/>
      <c r="B42" s="1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1:17" ht="12.75">
      <c r="A43" s="12"/>
      <c r="B43" s="1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ht="12.75">
      <c r="A44" s="8"/>
      <c r="B44" s="8"/>
      <c r="C44" s="64"/>
      <c r="D44" s="64"/>
      <c r="E44" s="64"/>
      <c r="F44" s="64"/>
      <c r="G44" s="64"/>
      <c r="H44" s="64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2.75">
      <c r="A45" s="11"/>
      <c r="B45" s="11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t="12.75">
      <c r="A46" s="6"/>
      <c r="B46" s="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2.75">
      <c r="A47" s="6"/>
      <c r="B47" s="6"/>
      <c r="C47" s="64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.75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3:17" ht="12.75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3:17" ht="12.7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3:17" ht="12.75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3:17" ht="12.75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3:17" ht="12.75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3:17" ht="12.7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3:17" ht="12.7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3:17" ht="12.7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3:17" ht="12.7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3:17" ht="12.7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3:17" ht="12.75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3:17" ht="12.7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3:17" ht="12.7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3:17" ht="12.7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3:17" ht="12.7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3:17" ht="12.7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3:17" ht="12.7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3:17" ht="12.7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3:17" ht="12.75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3:17" ht="12.75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3:17" ht="12.75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3:17" ht="12.75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3:17" ht="12.75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3:17" ht="12.75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3:17" ht="12.75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3:17" ht="12.7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3:17" ht="12.75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3:17" ht="12.75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3:17" ht="12.75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3:17" ht="12.75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3:17" ht="12.75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3:17" ht="12.75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3:17" ht="12.75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3:17" ht="12.75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3:17" ht="12.75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3:17" ht="12.75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3:17" ht="12.75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3:17" ht="12.75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3:17" ht="12.75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3:17" ht="12.75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3:17" ht="12.75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3:17" ht="12.7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3:17" ht="12.7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3:17" ht="12.7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3:17" ht="12.7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3:17" ht="12.7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3:17" ht="12.7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3:17" ht="12.7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3:17" ht="12.75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3:17" ht="12.75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3:17" ht="12.75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3:17" ht="12.75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3:17" ht="12.75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3:17" ht="12.75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3:17" ht="12.75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3:17" ht="12.75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3:17" ht="12.75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3:17" ht="12.75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3:17" ht="12.75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3:17" ht="12.75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3:17" ht="12.75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3:17" ht="12.75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3:17" ht="12.75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3:17" ht="12.75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3:17" ht="12.75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3:17" ht="12.75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3:17" ht="12.75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3:17" ht="12.75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3:17" ht="12.75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3:17" ht="12.75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3:17" ht="12.75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3:17" ht="12.75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3:17" ht="12.75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3:17" ht="12.75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3:17" ht="12.75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3:17" ht="12.75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3:17" ht="12.75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3:17" ht="12.75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3:17" ht="12.75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3:17" ht="12.75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3:17" ht="12.75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3:17" ht="12.75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3:17" ht="12.75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3:17" ht="12.75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3:17" ht="12.75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3:17" ht="12.75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3:17" ht="12.75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3:17" ht="12.75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3:17" ht="12.75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3:17" ht="12.75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3:17" ht="12.75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3:17" ht="12.75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3:17" ht="12.75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3:17" ht="12.75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3:17" ht="12.75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3:17" ht="12.75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3:17" ht="12.75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3:17" ht="12.75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3:17" ht="12.75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3:17" ht="12.75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3:17" ht="12.75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3:17" ht="12.75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3:17" ht="12.75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3:17" ht="12.75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3:17" ht="12.75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3:17" ht="12.75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3:17" ht="12.75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3:17" ht="12.75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3:17" ht="12.75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3:17" ht="12.75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3:17" ht="12.75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3:17" ht="12.75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3:17" ht="12.75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3:17" ht="12.75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3:17" ht="12.75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3:17" ht="12.75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3:17" ht="12.75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3:17" ht="12.75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3:17" ht="12.75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3:17" ht="12.75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3:17" ht="12.75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3:17" ht="12.75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3:17" ht="12.75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3:17" ht="12.75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3:17" ht="12.75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3:17" ht="12.75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3:17" ht="12.75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3:17" ht="12.75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3:17" ht="12.75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3:17" ht="12.75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3:17" ht="12.75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3:17" ht="12.75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3:17" ht="12.75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3:17" ht="12.75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3:17" ht="12.75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3:17" ht="12.75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3:17" ht="12.75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3:17" ht="12.75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3:17" ht="12.75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3:17" ht="12.75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3:17" ht="12.75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3:17" ht="12.75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3:17" ht="12.75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3:17" ht="12.75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3:17" ht="12.75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3:17" ht="12.75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3:17" ht="12.75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3:17" ht="12.75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3:17" ht="12.75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3:17" ht="12.75"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3:17" ht="12.75"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3:17" ht="12.75"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3:17" ht="12.75"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3:17" ht="12.75"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3:17" ht="12.75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3:17" ht="12.75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3:17" ht="12.75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3:17" ht="12.75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3:17" ht="12.75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3:17" ht="12.75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3:17" ht="12.75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3:17" ht="12.75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3:17" ht="12.75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3:17" ht="12.75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3:17" ht="12.75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3:17" ht="12.75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3:17" ht="12.75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3:17" ht="12.75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3:17" ht="12.75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3:17" ht="12.75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3:17" ht="12.75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3:17" ht="12.75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3:17" ht="12.75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3:17" ht="12.75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3:17" ht="12.75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3:17" ht="12.75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3:17" ht="12.75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3:17" ht="12.75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3:17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3:17" ht="12.75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3:17" ht="12.75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3:17" ht="12.75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3:17" ht="12.75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3:17" ht="12.75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3:17" ht="12.75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3:17" ht="12.75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3:17" ht="12.75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3:17" ht="12.75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3:17" ht="12.75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3:17" ht="12.75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3:17" ht="12.75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3:17" ht="12.75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3:17" ht="12.75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3:17" ht="12.75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3:17" ht="12.75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3:17" ht="12.75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3:17" ht="12.75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3:17" ht="12.75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3:17" ht="12.75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  <row r="248" spans="3:17" ht="12.75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</row>
    <row r="249" spans="3:17" ht="12.75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</row>
    <row r="250" spans="3:17" ht="12.75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</row>
    <row r="251" spans="3:17" ht="12.75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</row>
    <row r="252" spans="3:17" ht="12.75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</row>
    <row r="253" spans="3:17" ht="12.75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</row>
    <row r="254" spans="3:17" ht="12.75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</row>
    <row r="255" spans="3:17" ht="12.75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</row>
    <row r="256" spans="3:17" ht="12.75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</row>
    <row r="257" spans="3:17" ht="12.75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</row>
    <row r="258" spans="3:17" ht="12.75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</row>
    <row r="259" spans="3:17" ht="12.75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</row>
    <row r="260" spans="3:17" ht="12.75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</row>
    <row r="261" spans="3:17" ht="12.75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</row>
    <row r="262" spans="3:17" ht="12.75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</row>
    <row r="263" spans="3:17" ht="12.75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</row>
    <row r="264" spans="3:17" ht="12.75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</row>
    <row r="265" spans="3:17" ht="12.75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</row>
    <row r="266" spans="3:17" ht="12.75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</row>
    <row r="267" spans="3:17" ht="12.75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</row>
    <row r="268" spans="3:17" ht="12.75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</row>
    <row r="269" spans="3:17" ht="12.75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</row>
    <row r="270" spans="3:17" ht="12.75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</row>
    <row r="271" spans="3:17" ht="12.75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</row>
    <row r="272" spans="3:17" ht="12.75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</row>
    <row r="273" spans="3:17" ht="12.75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</row>
    <row r="274" spans="3:17" ht="12.75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</row>
    <row r="275" spans="3:17" ht="12.75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</row>
    <row r="276" spans="3:17" ht="12.75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</row>
    <row r="277" spans="3:17" ht="12.75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</row>
    <row r="278" spans="3:17" ht="12.75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</row>
    <row r="279" spans="3:17" ht="12.75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</row>
    <row r="280" spans="3:17" ht="12.75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</row>
    <row r="281" spans="3:17" ht="12.75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</row>
    <row r="282" spans="3:17" ht="12.75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</row>
    <row r="283" spans="3:17" ht="12.75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</row>
    <row r="284" spans="3:17" ht="12.75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</row>
    <row r="285" spans="3:17" ht="12.75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</row>
    <row r="286" spans="3:17" ht="12.75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</row>
    <row r="287" spans="3:17" ht="12.75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</row>
    <row r="288" spans="3:17" ht="12.75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</row>
    <row r="289" spans="3:17" ht="12.75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</row>
    <row r="290" spans="3:17" ht="12.75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</row>
    <row r="291" spans="3:17" ht="12.75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</row>
    <row r="292" spans="3:17" ht="12.75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</row>
    <row r="293" spans="3:17" ht="12.75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</row>
    <row r="294" spans="3:17" ht="12.75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</row>
    <row r="295" spans="3:17" ht="12.75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</row>
    <row r="296" spans="3:17" ht="12.75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</row>
    <row r="297" spans="3:17" ht="12.75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</row>
    <row r="298" spans="3:17" ht="12.75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</row>
    <row r="299" spans="3:17" ht="12.75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</row>
    <row r="300" spans="3:17" ht="12.75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</row>
    <row r="301" spans="3:17" ht="12.75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</row>
    <row r="302" spans="3:17" ht="12.75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</row>
    <row r="303" spans="3:17" ht="12.75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</row>
    <row r="304" spans="3:17" ht="12.75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</row>
    <row r="305" spans="3:17" ht="12.75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</row>
    <row r="306" spans="3:17" ht="12.75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</row>
    <row r="307" spans="3:17" ht="12.75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</row>
    <row r="308" spans="3:17" ht="12.75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</row>
    <row r="309" spans="3:17" ht="12.75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</row>
    <row r="310" spans="3:17" ht="12.75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</row>
    <row r="311" spans="3:17" ht="12.75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</row>
    <row r="312" spans="3:17" ht="12.75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</row>
    <row r="313" spans="3:17" ht="12.75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</row>
    <row r="314" spans="3:17" ht="12.75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</row>
    <row r="315" spans="3:17" ht="12.75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</row>
    <row r="316" spans="3:17" ht="12.75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</row>
    <row r="317" spans="3:17" ht="12.75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</row>
    <row r="318" spans="3:17" ht="12.75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</row>
    <row r="319" spans="3:17" ht="12.75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</row>
    <row r="320" spans="3:17" ht="12.75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</row>
    <row r="321" spans="3:17" ht="12.75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</row>
    <row r="322" spans="3:17" ht="12.75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</row>
    <row r="323" spans="3:17" ht="12.75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</row>
    <row r="324" spans="3:17" ht="12.75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</row>
    <row r="325" spans="3:17" ht="12.75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</row>
    <row r="326" spans="3:17" ht="12.75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</row>
    <row r="327" spans="3:17" ht="12.75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</row>
    <row r="328" spans="3:17" ht="12.75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</row>
    <row r="329" spans="3:17" ht="12.75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</row>
    <row r="330" spans="3:17" ht="12.75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</row>
    <row r="331" spans="3:17" ht="12.75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</row>
    <row r="332" spans="3:17" ht="12.75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</row>
    <row r="333" spans="3:17" ht="12.75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</row>
    <row r="334" spans="3:17" ht="12.75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</row>
    <row r="335" spans="3:17" ht="12.75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</row>
    <row r="336" spans="3:17" ht="12.75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</row>
    <row r="337" spans="3:17" ht="12.75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</row>
    <row r="338" spans="3:17" ht="12.75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</row>
    <row r="339" spans="3:17" ht="12.75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</row>
    <row r="340" spans="3:17" ht="12.75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</row>
    <row r="341" spans="3:17" ht="12.75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</row>
    <row r="342" spans="3:17" ht="12.75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</row>
    <row r="343" spans="3:17" ht="12.75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</row>
    <row r="344" spans="3:17" ht="12.75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</row>
    <row r="345" spans="3:17" ht="12.75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</row>
    <row r="346" spans="3:17" ht="12.75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</row>
    <row r="347" spans="3:17" ht="12.75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</row>
    <row r="348" spans="3:17" ht="12.75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</row>
    <row r="349" spans="3:17" ht="12.75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</row>
    <row r="350" spans="3:17" ht="12.75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</row>
    <row r="351" spans="3:17" ht="12.75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</row>
    <row r="352" spans="3:17" ht="12.75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</row>
    <row r="353" spans="3:17" ht="12.75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</row>
    <row r="354" spans="3:17" ht="12.75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</row>
    <row r="355" spans="3:17" ht="12.75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</row>
    <row r="356" spans="3:17" ht="12.75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</row>
    <row r="357" spans="3:17" ht="12.75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</row>
    <row r="358" spans="3:17" ht="12.75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</row>
    <row r="359" spans="3:17" ht="12.75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</row>
    <row r="360" spans="3:17" ht="12.75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</row>
    <row r="361" spans="3:17" ht="12.75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</row>
    <row r="362" spans="3:17" ht="12.75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</row>
    <row r="363" spans="3:17" ht="12.75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</row>
    <row r="364" spans="3:17" ht="12.75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</row>
    <row r="365" spans="3:17" ht="12.75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</row>
    <row r="366" spans="3:17" ht="12.75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</row>
    <row r="367" spans="3:17" ht="12.75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</row>
    <row r="368" spans="3:17" ht="12.75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</row>
    <row r="369" spans="3:17" ht="12.75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</row>
    <row r="370" spans="3:17" ht="12.75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</row>
    <row r="371" spans="3:17" ht="12.75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</row>
    <row r="372" spans="3:17" ht="12.75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</row>
    <row r="373" spans="3:17" ht="12.75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</row>
    <row r="374" spans="3:17" ht="12.75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</row>
    <row r="375" spans="3:17" ht="12.75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</row>
    <row r="376" spans="3:17" ht="12.75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</row>
    <row r="377" spans="3:17" ht="12.75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</row>
    <row r="378" spans="3:17" ht="12.75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</row>
    <row r="379" spans="3:17" ht="12.75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</row>
    <row r="380" spans="3:17" ht="12.75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</row>
    <row r="381" spans="3:17" ht="12.75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</row>
    <row r="382" spans="3:17" ht="12.75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</row>
    <row r="383" spans="3:17" ht="12.75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</row>
    <row r="384" spans="3:17" ht="12.75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</row>
    <row r="385" spans="3:17" ht="12.75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</row>
    <row r="386" spans="3:17" ht="12.75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</row>
    <row r="387" spans="3:17" ht="12.75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</row>
    <row r="388" spans="3:17" ht="12.75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</row>
    <row r="389" spans="3:17" ht="12.75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</row>
    <row r="390" spans="3:17" ht="12.75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</row>
    <row r="391" spans="3:17" ht="12.75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</row>
    <row r="392" spans="3:17" ht="12.75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</row>
    <row r="393" spans="3:17" ht="12.75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</row>
    <row r="394" spans="3:17" ht="12.75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</row>
    <row r="395" spans="3:17" ht="12.75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</row>
    <row r="396" spans="3:17" ht="12.75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</row>
    <row r="397" spans="3:17" ht="12.75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</row>
    <row r="398" spans="3:17" ht="12.75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</row>
    <row r="399" spans="3:17" ht="12.75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</row>
    <row r="400" spans="3:17" ht="12.75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</row>
    <row r="401" spans="3:17" ht="12.75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</row>
    <row r="402" spans="3:17" ht="12.75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</row>
    <row r="403" spans="3:17" ht="12.75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</row>
    <row r="404" spans="3:17" ht="12.75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</row>
    <row r="405" spans="3:17" ht="12.75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</row>
    <row r="406" spans="3:17" ht="12.75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</row>
    <row r="407" spans="3:17" ht="12.75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</row>
    <row r="408" spans="3:17" ht="12.75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</row>
    <row r="409" spans="3:17" ht="12.75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</row>
    <row r="410" spans="3:17" ht="12.75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</row>
    <row r="411" spans="3:17" ht="12.75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</row>
    <row r="412" spans="3:17" ht="12.75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</row>
    <row r="413" spans="3:17" ht="12.75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</row>
    <row r="414" spans="3:17" ht="12.75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</row>
    <row r="415" spans="3:17" ht="12.75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</row>
    <row r="416" spans="3:17" ht="12.75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</row>
    <row r="417" spans="3:17" ht="12.75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</row>
    <row r="418" spans="3:17" ht="12.75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</row>
    <row r="419" spans="3:17" ht="12.75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</row>
    <row r="420" spans="3:17" ht="12.75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</row>
    <row r="421" spans="3:17" ht="12.75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</row>
    <row r="422" spans="3:17" ht="12.75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</row>
    <row r="423" spans="3:17" ht="12.75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</row>
    <row r="424" spans="3:17" ht="12.75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</row>
    <row r="425" spans="3:17" ht="12.75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</row>
    <row r="426" spans="3:17" ht="12.75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</row>
    <row r="427" spans="3:17" ht="12.75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</row>
    <row r="428" spans="3:17" ht="12.75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</row>
    <row r="429" spans="3:17" ht="12.75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</row>
    <row r="430" spans="3:17" ht="12.75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</row>
    <row r="431" spans="3:17" ht="12.75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</row>
    <row r="432" spans="3:17" ht="12.75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</row>
    <row r="433" spans="3:17" ht="12.75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</row>
    <row r="434" spans="3:17" ht="12.75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</row>
    <row r="435" spans="3:17" ht="12.75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</row>
    <row r="436" spans="3:17" ht="12.75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</row>
    <row r="437" spans="3:17" ht="12.75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</row>
    <row r="438" spans="3:17" ht="12.75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</row>
    <row r="439" spans="3:17" ht="12.75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</row>
    <row r="440" spans="3:17" ht="12.75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</row>
    <row r="441" spans="3:17" ht="12.75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</row>
    <row r="442" spans="3:17" ht="12.75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</row>
    <row r="443" spans="3:17" ht="12.75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</row>
    <row r="444" spans="3:17" ht="12.75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</row>
    <row r="445" spans="3:17" ht="12.75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</row>
    <row r="446" spans="3:17" ht="12.75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</row>
    <row r="447" spans="3:17" ht="12.75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</row>
    <row r="448" spans="3:17" ht="12.75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</row>
    <row r="449" spans="3:17" ht="12.75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</row>
    <row r="450" spans="3:17" ht="12.75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</row>
    <row r="451" spans="3:17" ht="12.75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</row>
    <row r="452" spans="3:17" ht="12.75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</row>
    <row r="453" spans="3:17" ht="12.75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</row>
    <row r="454" spans="3:17" ht="12.75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</row>
    <row r="455" spans="3:17" ht="12.75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</row>
    <row r="456" spans="3:17" ht="12.75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</row>
    <row r="457" spans="3:17" ht="12.75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</row>
    <row r="458" spans="3:17" ht="12.75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</row>
    <row r="459" spans="3:17" ht="12.75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</row>
    <row r="460" spans="3:17" ht="12.75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</row>
    <row r="461" spans="3:17" ht="12.75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</row>
    <row r="462" spans="3:17" ht="12.75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</row>
    <row r="463" spans="3:17" ht="12.75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</row>
    <row r="464" spans="3:17" ht="12.75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</row>
    <row r="465" spans="3:17" ht="12.75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</row>
    <row r="466" spans="3:17" ht="12.75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</row>
    <row r="467" spans="3:17" ht="12.75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</row>
    <row r="468" spans="3:17" ht="12.75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</row>
    <row r="469" spans="3:17" ht="12.75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</row>
    <row r="470" spans="3:17" ht="12.75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</row>
    <row r="471" spans="3:17" ht="12.75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</row>
    <row r="472" spans="3:17" ht="12.75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</row>
    <row r="473" spans="3:17" ht="12.75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</row>
    <row r="474" spans="3:17" ht="12.75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</row>
    <row r="475" spans="3:17" ht="12.75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</row>
    <row r="476" spans="3:17" ht="12.75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</row>
    <row r="477" spans="3:17" ht="12.75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</row>
    <row r="478" spans="3:17" ht="12.75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</row>
    <row r="479" spans="3:17" ht="12.75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</row>
    <row r="480" spans="3:17" ht="12.75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</row>
    <row r="481" spans="3:17" ht="12.75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</row>
    <row r="482" spans="3:17" ht="12.75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</row>
    <row r="483" spans="3:17" ht="12.75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</row>
    <row r="484" spans="3:17" ht="12.75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</row>
    <row r="485" spans="3:17" ht="12.75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</row>
    <row r="486" spans="3:17" ht="12.75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</row>
    <row r="487" spans="3:17" ht="12.75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</row>
    <row r="488" spans="3:17" ht="12.75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</row>
    <row r="489" spans="3:17" ht="12.75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</row>
    <row r="490" spans="3:17" ht="12.75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</row>
    <row r="491" spans="3:17" ht="12.75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</row>
    <row r="492" spans="3:17" ht="12.75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3:17" ht="12.75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</row>
    <row r="494" spans="3:17" ht="12.75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</row>
    <row r="495" spans="3:17" ht="12.75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</row>
    <row r="496" spans="3:17" ht="12.75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</row>
    <row r="497" spans="3:17" ht="12.75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</row>
    <row r="498" spans="3:17" ht="12.75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</row>
    <row r="499" spans="3:17" ht="12.75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</row>
    <row r="500" spans="3:17" ht="12.75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</row>
    <row r="501" spans="3:17" ht="12.75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</row>
    <row r="502" spans="3:17" ht="12.75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</row>
    <row r="503" spans="3:17" ht="12.75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</row>
    <row r="504" spans="3:17" ht="12.75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</row>
    <row r="505" spans="3:17" ht="12.75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</row>
    <row r="506" spans="3:17" ht="12.75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</row>
    <row r="507" spans="3:17" ht="12.75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</row>
    <row r="508" spans="3:17" ht="12.75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</row>
    <row r="509" spans="3:17" ht="12.75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</row>
    <row r="510" spans="3:17" ht="12.75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</row>
    <row r="511" spans="3:17" ht="12.75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</row>
    <row r="512" spans="3:17" ht="12.75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</row>
    <row r="513" spans="3:17" ht="12.75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</row>
    <row r="514" spans="3:17" ht="12.75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</row>
    <row r="515" spans="3:17" ht="12.75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</row>
    <row r="516" spans="3:17" ht="12.75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</row>
    <row r="517" spans="3:17" ht="12.75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</row>
    <row r="518" spans="3:17" ht="12.75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</row>
    <row r="519" spans="3:17" ht="12.75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</row>
    <row r="520" spans="3:17" ht="12.75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</row>
    <row r="521" spans="3:17" ht="12.75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</row>
    <row r="522" spans="3:17" ht="12.75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</row>
    <row r="523" spans="3:17" ht="12.75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</row>
    <row r="524" spans="3:17" ht="12.75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</row>
    <row r="525" spans="3:17" ht="12.75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</row>
    <row r="526" spans="3:17" ht="12.75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</row>
    <row r="527" spans="3:17" ht="12.75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</row>
    <row r="528" spans="3:17" ht="12.75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</row>
    <row r="529" spans="3:17" ht="12.75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</row>
    <row r="530" spans="3:17" ht="12.75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</row>
    <row r="531" spans="3:17" ht="12.75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</row>
    <row r="532" spans="3:17" ht="12.75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</row>
    <row r="533" spans="3:17" ht="12.75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</row>
    <row r="534" spans="3:17" ht="12.75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</row>
    <row r="535" spans="3:17" ht="12.75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3:17" ht="12.75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</row>
    <row r="537" spans="3:17" ht="12.75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</row>
    <row r="538" spans="3:17" ht="12.75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</row>
    <row r="539" spans="3:17" ht="12.75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</row>
    <row r="540" spans="3:17" ht="12.75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</row>
    <row r="541" spans="3:17" ht="12.75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</row>
    <row r="542" spans="3:17" ht="12.75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</row>
    <row r="543" spans="3:17" ht="12.75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</row>
    <row r="544" spans="3:17" ht="12.75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</row>
    <row r="545" spans="3:17" ht="12.75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</row>
    <row r="546" spans="3:17" ht="12.75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</row>
    <row r="547" spans="3:17" ht="12.75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</row>
    <row r="548" spans="3:17" ht="12.75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</row>
    <row r="549" spans="3:17" ht="12.75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</row>
    <row r="550" spans="3:17" ht="12.75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</row>
    <row r="551" spans="3:17" ht="12.75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</row>
    <row r="552" spans="3:17" ht="12.75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</row>
    <row r="553" spans="3:17" ht="12.75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</row>
    <row r="554" spans="3:17" ht="12.75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</row>
    <row r="555" spans="3:17" ht="12.75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</row>
    <row r="556" spans="3:17" ht="12.75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</row>
    <row r="557" spans="3:17" ht="12.75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</row>
    <row r="558" spans="3:17" ht="12.75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</row>
    <row r="559" spans="3:17" ht="12.75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</row>
    <row r="560" spans="3:17" ht="12.75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</row>
    <row r="561" spans="3:17" ht="12.75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</row>
    <row r="562" spans="3:17" ht="12.75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</row>
    <row r="563" spans="3:17" ht="12.75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</row>
    <row r="564" spans="3:17" ht="12.75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</row>
    <row r="565" spans="3:17" ht="12.75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</row>
    <row r="566" spans="3:17" ht="12.75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</row>
    <row r="567" spans="3:17" ht="12.75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</row>
    <row r="568" spans="3:17" ht="12.75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</row>
    <row r="569" spans="3:17" ht="12.75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</row>
    <row r="570" spans="3:17" ht="12.75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</row>
    <row r="571" spans="3:17" ht="12.75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3:17" ht="12.75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</row>
    <row r="573" spans="3:17" ht="12.75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</row>
    <row r="574" spans="3:17" ht="12.75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</row>
    <row r="575" spans="3:17" ht="12.75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</row>
    <row r="576" spans="3:17" ht="12.75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</row>
    <row r="577" spans="3:17" ht="12.75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</row>
    <row r="578" spans="3:17" ht="12.75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</row>
    <row r="579" spans="3:17" ht="12.75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</row>
    <row r="580" spans="3:17" ht="12.75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</row>
    <row r="581" spans="3:17" ht="12.75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</row>
    <row r="582" spans="3:17" ht="12.75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</row>
    <row r="583" spans="3:17" ht="12.75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</row>
    <row r="584" spans="3:17" ht="12.75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</row>
    <row r="585" spans="3:17" ht="12.75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</row>
    <row r="586" spans="3:17" ht="12.75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</row>
    <row r="587" spans="3:17" ht="12.75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</row>
    <row r="588" spans="3:17" ht="12.75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</row>
    <row r="589" spans="3:17" ht="12.75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</row>
    <row r="590" spans="3:17" ht="12.75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</row>
    <row r="591" spans="3:17" ht="12.75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</row>
    <row r="592" spans="3:17" ht="12.75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</row>
    <row r="593" spans="3:17" ht="12.75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</row>
    <row r="594" spans="3:17" ht="12.75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</row>
    <row r="595" spans="3:17" ht="12.75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</row>
    <row r="596" spans="3:17" ht="12.75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</row>
    <row r="597" spans="3:17" ht="12.75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</row>
    <row r="598" spans="3:17" ht="12.75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</row>
    <row r="599" spans="3:17" ht="12.75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</row>
    <row r="600" spans="3:17" ht="12.75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</row>
    <row r="601" spans="3:17" ht="12.75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</row>
    <row r="602" spans="3:17" ht="12.75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</row>
    <row r="603" spans="3:17" ht="12.75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</row>
    <row r="604" spans="3:17" ht="12.75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</row>
    <row r="605" spans="3:17" ht="12.75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</row>
    <row r="606" spans="3:17" ht="12.75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</row>
    <row r="607" spans="3:17" ht="12.75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</row>
    <row r="608" spans="3:17" ht="12.75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</row>
    <row r="609" spans="3:17" ht="12.75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</row>
    <row r="610" spans="3:17" ht="12.75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</row>
    <row r="611" spans="3:17" ht="12.75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</row>
    <row r="612" spans="3:17" ht="12.75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</row>
    <row r="613" spans="3:17" ht="12.75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</row>
    <row r="614" spans="3:17" ht="12.75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</row>
    <row r="615" spans="3:17" ht="12.75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</row>
    <row r="616" spans="3:17" ht="12.75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</row>
    <row r="617" spans="3:17" ht="12.75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</row>
    <row r="618" spans="3:17" ht="12.75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</row>
    <row r="619" spans="3:17" ht="12.75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</row>
    <row r="620" spans="3:17" ht="12.75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</row>
    <row r="621" spans="3:17" ht="12.75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</row>
    <row r="622" spans="3:17" ht="12.75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</row>
    <row r="623" spans="3:17" ht="12.75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</row>
    <row r="624" spans="3:17" ht="12.75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</row>
    <row r="625" spans="3:17" ht="12.75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</row>
    <row r="626" spans="3:17" ht="12.75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</row>
    <row r="627" spans="3:17" ht="12.75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</row>
    <row r="628" spans="3:17" ht="12.75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</row>
    <row r="629" spans="3:17" ht="12.75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</row>
    <row r="630" spans="3:17" ht="12.75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</row>
    <row r="631" spans="3:17" ht="12.75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</row>
    <row r="632" spans="3:17" ht="12.75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</row>
    <row r="633" spans="3:17" ht="12.75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</row>
    <row r="634" spans="3:17" ht="12.75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</row>
    <row r="635" spans="3:17" ht="12.75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</row>
    <row r="636" spans="3:17" ht="12.75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</row>
    <row r="637" spans="3:17" ht="12.75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</row>
    <row r="638" spans="3:17" ht="12.75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</row>
    <row r="639" spans="3:17" ht="12.75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</row>
    <row r="640" spans="3:17" ht="12.75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</row>
    <row r="641" spans="3:17" ht="12.75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</row>
    <row r="642" spans="3:17" ht="12.75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</row>
    <row r="643" spans="3:17" ht="12.75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</row>
    <row r="644" spans="3:17" ht="12.75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</row>
    <row r="645" spans="3:17" ht="12.75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</row>
    <row r="646" spans="3:17" ht="12.75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</row>
    <row r="647" spans="3:17" ht="12.75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</row>
    <row r="648" spans="3:17" ht="12.75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</row>
    <row r="649" spans="3:17" ht="12.75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</row>
    <row r="650" spans="3:17" ht="12.75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</row>
    <row r="651" spans="3:17" ht="12.75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</row>
    <row r="652" spans="3:17" ht="12.75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</row>
    <row r="653" spans="3:17" ht="12.75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</row>
    <row r="654" spans="3:17" ht="12.75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</row>
    <row r="655" spans="3:17" ht="12.75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</row>
    <row r="656" spans="3:17" ht="12.75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</row>
    <row r="657" spans="3:17" ht="12.75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</row>
    <row r="658" spans="3:17" ht="12.75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</row>
    <row r="659" spans="3:17" ht="12.75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</row>
    <row r="660" spans="3:17" ht="12.75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</row>
    <row r="661" spans="3:17" ht="12.75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</row>
    <row r="662" spans="3:17" ht="12.75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</row>
    <row r="663" spans="3:17" ht="12.75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</row>
    <row r="664" spans="3:17" ht="12.75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</row>
    <row r="665" spans="3:17" ht="12.75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</row>
    <row r="666" spans="3:17" ht="12.75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</row>
    <row r="667" spans="3:17" ht="12.75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</row>
    <row r="668" spans="3:17" ht="12.75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</row>
    <row r="669" spans="3:17" ht="12.75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</row>
    <row r="670" spans="3:17" ht="12.75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</row>
    <row r="671" spans="3:17" ht="12.75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</row>
    <row r="672" spans="3:17" ht="12.75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</row>
    <row r="673" spans="3:17" ht="12.75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</row>
    <row r="674" spans="3:17" ht="12.75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</row>
    <row r="675" spans="3:17" ht="12.75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</row>
    <row r="676" spans="3:17" ht="12.75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</row>
    <row r="677" spans="3:17" ht="12.75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</row>
    <row r="678" spans="3:17" ht="12.75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</row>
    <row r="679" spans="3:17" ht="12.75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</row>
    <row r="680" spans="3:17" ht="12.75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</row>
    <row r="681" spans="3:17" ht="12.75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</row>
    <row r="682" spans="3:17" ht="12.75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</row>
    <row r="683" spans="3:17" ht="12.75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</row>
    <row r="684" spans="3:17" ht="12.75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</row>
    <row r="685" spans="3:17" ht="12.75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</row>
    <row r="686" spans="3:17" ht="12.75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</row>
    <row r="687" spans="3:17" ht="12.75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</row>
    <row r="688" spans="3:17" ht="12.75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</row>
    <row r="689" spans="3:17" ht="12.75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</row>
    <row r="690" spans="3:17" ht="12.75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</row>
    <row r="691" spans="3:17" ht="12.75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</row>
    <row r="692" spans="3:17" ht="12.75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</row>
    <row r="693" spans="3:17" ht="12.75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</row>
    <row r="694" spans="3:17" ht="12.75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</row>
    <row r="695" spans="3:17" ht="12.75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</row>
    <row r="696" spans="3:17" ht="12.75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</row>
    <row r="697" spans="3:17" ht="12.75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</row>
    <row r="698" spans="3:17" ht="12.75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</row>
    <row r="699" spans="3:17" ht="12.75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</row>
    <row r="700" spans="3:17" ht="12.75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</row>
    <row r="701" spans="3:17" ht="12.75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</row>
    <row r="702" spans="3:17" ht="12.75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</row>
    <row r="703" spans="3:17" ht="12.75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</row>
    <row r="704" spans="3:17" ht="12.75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</row>
    <row r="705" spans="3:17" ht="12.75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</row>
    <row r="706" spans="3:17" ht="12.75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</row>
    <row r="707" spans="3:17" ht="12.75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</row>
    <row r="708" spans="3:17" ht="12.75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</row>
    <row r="709" spans="3:17" ht="12.75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</row>
    <row r="710" spans="3:17" ht="12.75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</row>
    <row r="711" spans="3:17" ht="12.75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</row>
    <row r="712" spans="3:17" ht="12.75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</row>
    <row r="713" spans="3:17" ht="12.75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</row>
    <row r="714" spans="3:17" ht="12.75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</row>
    <row r="715" spans="3:17" ht="12.75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</row>
    <row r="716" spans="3:17" ht="12.75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</row>
    <row r="717" spans="3:17" ht="12.75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</row>
    <row r="718" spans="3:17" ht="12.75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</row>
    <row r="719" spans="3:17" ht="12.75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</row>
    <row r="720" spans="3:17" ht="12.75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</row>
    <row r="721" spans="3:17" ht="12.75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</row>
    <row r="722" spans="3:17" ht="12.75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</row>
    <row r="723" spans="3:17" ht="12.75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</row>
    <row r="724" spans="3:17" ht="12.75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</row>
    <row r="725" spans="3:17" ht="12.75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</row>
    <row r="726" spans="3:17" ht="12.75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</row>
    <row r="727" spans="3:17" ht="12.75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</row>
    <row r="728" spans="3:17" ht="12.75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</row>
    <row r="729" spans="3:17" ht="12.75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</row>
    <row r="730" spans="3:17" ht="12.75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</row>
    <row r="731" spans="3:17" ht="12.75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</row>
    <row r="732" spans="3:17" ht="12.75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</row>
    <row r="733" spans="3:17" ht="12.75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</row>
    <row r="734" spans="3:17" ht="12.75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</row>
    <row r="735" spans="3:17" ht="12.75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</row>
    <row r="736" spans="3:17" ht="12.75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</row>
    <row r="737" spans="3:17" ht="12.75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</row>
    <row r="738" spans="3:17" ht="12.75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</row>
    <row r="739" spans="3:17" ht="12.75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</row>
    <row r="740" spans="3:17" ht="12.75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</row>
    <row r="741" spans="3:17" ht="12.75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</row>
    <row r="742" spans="3:17" ht="12.75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</row>
    <row r="743" spans="3:17" ht="12.75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</row>
    <row r="744" spans="3:17" ht="12.75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</row>
    <row r="745" spans="3:17" ht="12.75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</row>
    <row r="746" spans="3:17" ht="12.75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</row>
    <row r="747" spans="3:17" ht="12.75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</row>
    <row r="748" spans="3:17" ht="12.75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</row>
    <row r="749" spans="3:17" ht="12.75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</row>
    <row r="750" spans="3:17" ht="12.75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</row>
    <row r="751" spans="3:17" ht="12.75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</row>
    <row r="752" spans="3:17" ht="12.75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</row>
    <row r="753" spans="3:17" ht="12.75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</row>
    <row r="754" spans="3:17" ht="12.75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</row>
    <row r="755" spans="3:17" ht="12.75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</row>
    <row r="756" spans="3:17" ht="12.75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</row>
    <row r="757" spans="3:17" ht="12.75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</row>
    <row r="758" spans="3:17" ht="12.75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</row>
    <row r="759" spans="3:17" ht="12.75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</row>
    <row r="760" spans="3:17" ht="12.75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</row>
    <row r="761" spans="3:17" ht="12.75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</row>
    <row r="762" spans="3:17" ht="12.75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</row>
    <row r="763" spans="3:17" ht="12.75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</row>
    <row r="764" spans="3:17" ht="12.75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</row>
    <row r="765" spans="3:17" ht="12.75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</row>
    <row r="766" spans="3:17" ht="12.75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</row>
    <row r="767" spans="3:17" ht="12.75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</row>
    <row r="768" spans="3:17" ht="12.75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</row>
    <row r="769" spans="3:17" ht="12.75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</row>
    <row r="770" spans="3:17" ht="12.75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</row>
    <row r="771" spans="3:17" ht="12.75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</row>
    <row r="772" spans="3:17" ht="12.75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</row>
    <row r="773" spans="3:17" ht="12.75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</row>
    <row r="774" spans="3:17" ht="12.75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</row>
    <row r="775" spans="3:17" ht="12.75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</row>
    <row r="776" spans="3:17" ht="12.75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</row>
    <row r="777" spans="3:17" ht="12.75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</row>
    <row r="778" spans="3:17" ht="12.75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</row>
    <row r="779" spans="3:17" ht="12.75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</row>
    <row r="780" spans="3:17" ht="12.75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</row>
    <row r="781" spans="3:17" ht="12.75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</row>
    <row r="782" spans="3:17" ht="12.75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</row>
    <row r="783" spans="3:17" ht="12.75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</row>
    <row r="784" spans="3:17" ht="12.75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</row>
    <row r="785" spans="3:17" ht="12.75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</row>
    <row r="786" spans="3:17" ht="12.75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</row>
    <row r="787" spans="3:17" ht="12.75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</row>
    <row r="788" spans="3:17" ht="12.75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</row>
    <row r="789" spans="3:17" ht="12.75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</row>
    <row r="790" spans="3:17" ht="12.75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</row>
    <row r="791" spans="3:17" ht="12.75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</row>
    <row r="792" spans="3:17" ht="12.75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</row>
    <row r="793" spans="3:17" ht="12.75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</row>
    <row r="794" spans="3:17" ht="12.75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</row>
    <row r="795" spans="3:17" ht="12.75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</row>
    <row r="796" spans="3:17" ht="12.75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</row>
    <row r="797" spans="3:17" ht="12.75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</row>
    <row r="798" spans="3:17" ht="12.75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</row>
    <row r="799" spans="3:17" ht="12.75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</row>
    <row r="800" spans="3:17" ht="12.75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</row>
    <row r="801" spans="3:17" ht="12.75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</row>
    <row r="802" spans="3:17" ht="12.75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</row>
    <row r="803" spans="3:17" ht="12.75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</row>
    <row r="804" spans="3:17" ht="12.75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</row>
    <row r="805" spans="3:17" ht="12.75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</row>
    <row r="806" spans="3:17" ht="12.75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</row>
    <row r="807" spans="3:17" ht="12.75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</row>
    <row r="808" spans="3:17" ht="12.75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</row>
    <row r="809" spans="3:17" ht="12.75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</row>
    <row r="810" spans="3:17" ht="12.75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</row>
    <row r="811" spans="3:17" ht="12.75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</row>
    <row r="812" spans="3:17" ht="12.75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</row>
    <row r="813" spans="3:17" ht="12.75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</row>
    <row r="814" spans="3:17" ht="12.75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</row>
    <row r="815" spans="3:17" ht="12.75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</row>
    <row r="816" spans="3:17" ht="12.75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</row>
    <row r="817" spans="3:17" ht="12.75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</row>
    <row r="818" spans="3:17" ht="12.75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</row>
    <row r="819" spans="3:17" ht="12.75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</row>
    <row r="820" spans="3:17" ht="12.75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</row>
    <row r="821" spans="3:17" ht="12.75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</row>
    <row r="822" spans="3:17" ht="12.75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</row>
    <row r="823" spans="3:17" ht="12.75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</row>
    <row r="824" spans="3:17" ht="12.75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</row>
    <row r="825" spans="3:17" ht="12.75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</row>
    <row r="826" spans="3:17" ht="12.75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</row>
    <row r="827" spans="3:17" ht="12.75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</row>
    <row r="828" spans="3:17" ht="12.75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</row>
    <row r="829" spans="3:17" ht="12.75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</row>
    <row r="830" spans="3:17" ht="12.75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</row>
    <row r="831" spans="3:17" ht="12.75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</row>
    <row r="832" spans="3:17" ht="12.75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</row>
    <row r="833" spans="3:17" ht="12.75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</row>
    <row r="834" spans="3:17" ht="12.75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</row>
    <row r="835" spans="3:17" ht="12.75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</row>
    <row r="836" spans="3:17" ht="12.75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</row>
    <row r="837" spans="3:17" ht="12.75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</row>
    <row r="838" spans="3:17" ht="12.75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</row>
    <row r="839" spans="3:17" ht="12.75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</row>
    <row r="840" spans="3:17" ht="12.75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</row>
    <row r="841" spans="3:17" ht="12.75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</row>
    <row r="842" spans="3:17" ht="12.75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</row>
    <row r="843" spans="3:17" ht="12.75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</row>
    <row r="844" spans="3:17" ht="12.75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</row>
    <row r="845" spans="3:17" ht="12.75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</row>
    <row r="846" spans="3:17" ht="12.75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</row>
    <row r="847" spans="3:17" ht="12.75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</row>
    <row r="848" spans="3:17" ht="12.75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</row>
    <row r="849" spans="3:17" ht="12.75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</row>
    <row r="850" spans="3:17" ht="12.75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</row>
    <row r="851" spans="3:17" ht="12.75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</row>
    <row r="852" spans="3:17" ht="12.75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</row>
    <row r="853" spans="3:17" ht="12.75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</row>
    <row r="854" spans="3:17" ht="12.75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</row>
    <row r="855" spans="3:17" ht="12.75"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</row>
    <row r="856" spans="3:17" ht="12.75"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</row>
    <row r="857" spans="3:17" ht="12.75"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</row>
    <row r="858" spans="3:17" ht="12.75"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</row>
    <row r="859" spans="3:17" ht="12.75"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</row>
    <row r="860" spans="3:17" ht="12.75"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</row>
    <row r="861" spans="3:17" ht="12.75"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</row>
    <row r="862" spans="3:17" ht="12.75"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</row>
    <row r="863" spans="3:17" ht="12.75"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</row>
    <row r="864" spans="3:17" ht="12.75"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</row>
    <row r="865" spans="3:17" ht="12.75"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</row>
    <row r="866" spans="3:17" ht="12.75"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</row>
    <row r="867" spans="3:17" ht="12.75"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</row>
    <row r="868" spans="3:17" ht="12.75"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</row>
    <row r="869" spans="3:17" ht="12.75"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</row>
    <row r="870" spans="3:17" ht="12.75"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</row>
    <row r="871" spans="3:17" ht="12.75"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</row>
    <row r="872" spans="3:17" ht="12.75"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</row>
    <row r="873" spans="3:17" ht="12.75"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</row>
    <row r="874" spans="3:17" ht="12.75"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</row>
    <row r="875" spans="3:17" ht="12.75"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</row>
    <row r="876" spans="3:17" ht="12.75"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</row>
    <row r="877" spans="3:17" ht="12.75"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</row>
    <row r="878" spans="3:17" ht="12.75"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</row>
    <row r="879" spans="3:17" ht="12.75"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</row>
    <row r="880" spans="3:17" ht="12.75"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</row>
    <row r="881" spans="3:17" ht="12.75"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</row>
    <row r="882" spans="3:17" ht="12.75"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</row>
    <row r="883" spans="3:17" ht="12.75"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</row>
    <row r="884" spans="3:17" ht="12.75"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</row>
    <row r="885" spans="3:17" ht="12.75"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</row>
    <row r="886" spans="3:17" ht="12.75"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</row>
    <row r="887" spans="3:17" ht="12.75"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</row>
    <row r="888" spans="3:17" ht="12.75"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</row>
    <row r="889" spans="3:17" ht="12.75"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</row>
    <row r="890" spans="3:17" ht="12.75"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</row>
    <row r="891" spans="3:17" ht="12.75"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</row>
    <row r="892" spans="3:17" ht="12.75"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</row>
    <row r="893" spans="3:17" ht="12.75"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</row>
    <row r="894" spans="3:17" ht="12.75"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</row>
    <row r="895" spans="3:17" ht="12.75"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</row>
    <row r="896" spans="3:17" ht="12.75"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</row>
    <row r="897" spans="3:17" ht="12.75"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</row>
    <row r="898" spans="3:17" ht="12.75"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</row>
    <row r="899" spans="3:17" ht="12.75"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</row>
    <row r="900" spans="3:17" ht="12.75"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</row>
    <row r="901" spans="3:17" ht="12.75"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</row>
    <row r="902" spans="3:17" ht="12.75"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</row>
    <row r="903" spans="3:17" ht="12.75"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</row>
    <row r="904" spans="3:17" ht="12.75"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</row>
    <row r="905" spans="3:17" ht="12.75"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</row>
    <row r="906" spans="3:17" ht="12.75"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</row>
    <row r="907" spans="3:17" ht="12.75"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</row>
    <row r="908" spans="3:17" ht="12.75"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</row>
    <row r="909" spans="3:17" ht="12.75"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</row>
    <row r="910" spans="3:17" ht="12.75"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</row>
    <row r="911" spans="3:17" ht="12.75"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</row>
    <row r="912" spans="3:17" ht="12.75"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</row>
    <row r="913" spans="3:17" ht="12.75"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</row>
    <row r="914" spans="3:17" ht="12.75"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</row>
    <row r="915" spans="3:17" ht="12.75"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</row>
    <row r="916" spans="3:17" ht="12.75"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</row>
    <row r="917" spans="3:17" ht="12.75"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</row>
    <row r="918" spans="3:17" ht="12.75"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</row>
    <row r="919" spans="3:17" ht="12.75"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</row>
    <row r="920" spans="3:17" ht="12.75"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</row>
    <row r="921" spans="3:17" ht="12.75"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</row>
    <row r="922" spans="3:17" ht="12.75"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</row>
    <row r="923" spans="3:17" ht="12.75"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</row>
    <row r="924" spans="3:17" ht="12.75"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</row>
    <row r="925" spans="3:17" ht="12.75"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</row>
    <row r="926" spans="3:17" ht="12.75"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</row>
    <row r="927" spans="3:17" ht="12.75"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</row>
    <row r="928" spans="3:17" ht="12.75"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</row>
    <row r="929" spans="3:17" ht="12.75"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</row>
    <row r="930" spans="3:17" ht="12.75"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</row>
    <row r="931" spans="3:17" ht="12.75"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</row>
    <row r="932" spans="3:17" ht="12.75"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</row>
    <row r="933" spans="3:17" ht="12.75"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</row>
    <row r="934" spans="3:17" ht="12.75"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</row>
    <row r="935" spans="3:17" ht="12.75"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</row>
    <row r="936" spans="3:17" ht="12.75"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</row>
    <row r="937" spans="3:17" ht="12.75"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</row>
    <row r="938" spans="3:17" ht="12.75"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</row>
    <row r="939" spans="3:17" ht="12.75"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</row>
    <row r="940" spans="3:17" ht="12.75"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</row>
    <row r="941" spans="3:17" ht="12.75"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</row>
    <row r="942" spans="3:17" ht="12.75"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</row>
    <row r="943" spans="3:17" ht="12.75"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</row>
    <row r="944" spans="3:17" ht="12.75"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</row>
    <row r="945" spans="3:17" ht="12.75"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</row>
    <row r="946" spans="3:17" ht="12.75"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</row>
    <row r="947" spans="3:17" ht="12.75"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</row>
    <row r="948" spans="3:17" ht="12.75"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</row>
    <row r="949" spans="3:17" ht="12.75"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</row>
    <row r="950" spans="3:17" ht="12.75"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</row>
    <row r="951" spans="3:17" ht="12.75"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</row>
    <row r="952" spans="3:17" ht="12.75"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</row>
    <row r="953" spans="3:17" ht="12.75"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</row>
    <row r="954" spans="3:17" ht="12.75"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</row>
    <row r="955" spans="3:17" ht="12.75"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</row>
    <row r="956" spans="3:17" ht="12.75"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</row>
    <row r="957" spans="3:17" ht="12.75"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</row>
    <row r="958" spans="3:17" ht="12.75"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</row>
    <row r="959" spans="3:17" ht="12.75"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</row>
    <row r="960" spans="3:17" ht="12.75"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</row>
    <row r="961" spans="3:17" ht="12.75"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</row>
    <row r="962" spans="3:17" ht="12.75"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</row>
    <row r="963" spans="3:17" ht="12.75"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</row>
    <row r="964" spans="3:17" ht="12.75"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</row>
    <row r="965" spans="3:17" ht="12.75"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</row>
    <row r="966" spans="3:17" ht="12.75"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</row>
    <row r="967" spans="3:17" ht="12.75"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</row>
    <row r="968" spans="3:17" ht="12.75"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</row>
    <row r="969" spans="3:17" ht="12.75"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</row>
    <row r="970" spans="3:17" ht="12.75"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</row>
    <row r="971" spans="3:17" ht="12.75"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</row>
    <row r="972" spans="3:17" ht="12.75"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</row>
    <row r="973" spans="3:17" ht="12.75"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</row>
    <row r="974" spans="3:17" ht="12.75"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</row>
    <row r="975" spans="3:17" ht="12.75"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</row>
    <row r="976" spans="3:17" ht="12.75"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</row>
    <row r="977" spans="3:17" ht="12.75"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</row>
    <row r="978" spans="3:17" ht="12.75"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</row>
    <row r="979" spans="3:17" ht="12.75"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</row>
    <row r="980" spans="3:17" ht="12.75"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</row>
    <row r="981" spans="3:17" ht="12.75"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</row>
    <row r="982" spans="3:17" ht="12.75"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</row>
    <row r="983" spans="3:17" ht="12.75"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</row>
    <row r="984" spans="3:17" ht="12.75"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</row>
    <row r="985" spans="3:17" ht="12.75"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</row>
    <row r="986" spans="3:17" ht="12.75"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</row>
    <row r="987" spans="3:17" ht="12.75"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</row>
    <row r="988" spans="3:17" ht="12.75"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</row>
    <row r="989" spans="3:17" ht="12.75"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</row>
    <row r="990" spans="3:17" ht="12.75"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</row>
    <row r="991" spans="3:17" ht="12.75"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</row>
    <row r="992" spans="3:17" ht="12.75"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</row>
    <row r="993" spans="3:17" ht="12.75"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</row>
    <row r="994" spans="3:17" ht="12.75"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</row>
    <row r="995" spans="3:17" ht="12.75"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</row>
    <row r="996" spans="3:17" ht="12.75"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</row>
    <row r="997" spans="3:17" ht="12.75"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</row>
    <row r="998" spans="3:17" ht="12.75"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</row>
    <row r="999" spans="3:17" ht="12.75"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</row>
    <row r="1000" spans="3:17" ht="12.75"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</row>
    <row r="1001" spans="3:17" ht="12.75"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</row>
    <row r="1002" spans="3:17" ht="12.75"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</row>
    <row r="1003" spans="3:17" ht="12.75"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</row>
    <row r="1004" spans="3:17" ht="12.75"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</row>
    <row r="1005" spans="3:17" ht="12.75"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</row>
    <row r="1006" spans="3:17" ht="12.75"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</row>
    <row r="1007" spans="3:17" ht="12.75"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</row>
    <row r="1008" spans="3:17" ht="12.75"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</row>
    <row r="1009" spans="3:17" ht="12.75"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</row>
    <row r="1010" spans="3:17" ht="12.75"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</row>
    <row r="1011" spans="3:17" ht="12.75"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</row>
    <row r="1012" spans="3:17" ht="12.75"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</row>
    <row r="1013" spans="3:17" ht="12.75"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</row>
    <row r="1014" spans="3:17" ht="12.75"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</row>
    <row r="1015" spans="3:17" ht="12.75"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</row>
    <row r="1016" spans="3:17" ht="12.75"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</row>
    <row r="1017" spans="3:17" ht="12.75"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</row>
    <row r="1018" spans="3:17" ht="12.75"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</row>
    <row r="1019" spans="3:17" ht="12.75"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</row>
    <row r="1020" spans="3:17" ht="12.75"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</row>
    <row r="1021" spans="3:17" ht="12.75"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</row>
    <row r="1022" spans="3:17" ht="12.75"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</row>
    <row r="1023" spans="3:17" ht="12.75"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</row>
    <row r="1024" spans="3:17" ht="12.75"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</row>
    <row r="1025" spans="3:17" ht="12.75"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</row>
    <row r="1026" spans="3:17" ht="12.75"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</row>
    <row r="1027" spans="3:17" ht="12.75"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</row>
    <row r="1028" spans="3:17" ht="12.75"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</row>
    <row r="1029" spans="3:17" ht="12.75"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</row>
    <row r="1030" spans="3:17" ht="12.75"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</row>
    <row r="1031" spans="3:17" ht="12.75"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</row>
    <row r="1032" spans="3:17" ht="12.75"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</row>
    <row r="1033" spans="3:17" ht="12.75"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</row>
    <row r="1034" spans="3:17" ht="12.75"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</row>
    <row r="1035" spans="3:17" ht="12.75"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</row>
    <row r="1036" spans="3:17" ht="12.75"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</row>
    <row r="1037" spans="3:17" ht="12.75"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</row>
    <row r="1038" spans="3:17" ht="12.75"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</row>
    <row r="1039" spans="3:17" ht="12.75"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</row>
    <row r="1040" spans="3:17" ht="12.75"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</row>
    <row r="1041" spans="3:17" ht="12.75"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</row>
    <row r="1042" spans="3:17" ht="12.75"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</row>
    <row r="1043" spans="3:17" ht="12.75"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</row>
    <row r="1044" spans="3:17" ht="12.75"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</row>
    <row r="1045" spans="3:17" ht="12.75"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</row>
    <row r="1046" spans="3:17" ht="12.75"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</row>
    <row r="1047" spans="3:17" ht="12.75"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</row>
    <row r="1048" spans="3:17" ht="12.75"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</row>
    <row r="1049" spans="3:17" ht="12.75"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</row>
    <row r="1050" spans="3:17" ht="12.75"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</row>
    <row r="1051" spans="3:17" ht="12.75"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</row>
    <row r="1052" spans="3:17" ht="12.75"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</row>
    <row r="1053" spans="3:17" ht="12.75"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</row>
    <row r="1054" spans="3:17" ht="12.75"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</row>
    <row r="1055" spans="3:17" ht="12.75"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</row>
    <row r="1056" spans="3:17" ht="12.75"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</row>
    <row r="1057" spans="3:17" ht="12.75"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</row>
    <row r="1058" spans="3:17" ht="12.75"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</row>
    <row r="1059" spans="3:17" ht="12.75"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</row>
    <row r="1060" spans="3:17" ht="12.75"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</row>
    <row r="1061" spans="3:17" ht="12.75"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</row>
    <row r="1062" spans="3:17" ht="12.75"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</row>
    <row r="1063" spans="3:17" ht="12.75"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</row>
    <row r="1064" spans="3:17" ht="12.75"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</row>
    <row r="1065" spans="3:17" ht="12.75"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</row>
    <row r="1066" spans="3:17" ht="12.75"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</row>
    <row r="1067" spans="3:17" ht="12.75"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</row>
    <row r="1068" spans="3:17" ht="12.75"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</row>
    <row r="1069" spans="3:17" ht="12.75"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</row>
    <row r="1070" spans="3:17" ht="12.75"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</row>
    <row r="1071" spans="3:17" ht="12.75"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</row>
    <row r="1072" spans="3:17" ht="12.75"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</row>
    <row r="1073" spans="3:17" ht="12.75"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</row>
    <row r="1074" spans="3:17" ht="12.75"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</row>
    <row r="1075" spans="3:17" ht="12.75"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</row>
    <row r="1076" spans="3:17" ht="12.75"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</row>
    <row r="1077" spans="3:17" ht="12.75"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</row>
    <row r="1078" spans="3:17" ht="12.75"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</row>
    <row r="1079" spans="3:17" ht="12.75"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</row>
    <row r="1080" spans="3:17" ht="12.75"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</row>
    <row r="1081" spans="3:17" ht="12.75"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</row>
    <row r="1082" spans="3:17" ht="12.75"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</row>
    <row r="1083" spans="3:17" ht="12.75"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</row>
    <row r="1084" spans="3:17" ht="12.75"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</row>
    <row r="1085" spans="3:17" ht="12.75"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</row>
    <row r="1086" spans="3:17" ht="12.75"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</row>
    <row r="1087" spans="3:17" ht="12.75"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</row>
    <row r="1088" spans="3:17" ht="12.75"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</row>
    <row r="1089" spans="3:17" ht="12.75"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</row>
    <row r="1090" spans="3:17" ht="12.75"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</row>
    <row r="1091" spans="3:17" ht="12.75"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</row>
    <row r="1092" spans="3:17" ht="12.75"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</row>
    <row r="1093" spans="3:17" ht="12.75"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</row>
    <row r="1094" spans="3:17" ht="12.75"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</row>
    <row r="1095" spans="3:17" ht="12.75"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</row>
    <row r="1096" spans="3:17" ht="12.75"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</row>
    <row r="1097" spans="3:17" ht="12.75"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</row>
    <row r="1098" spans="3:17" ht="12.75"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</row>
    <row r="1099" spans="3:17" ht="12.75"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</row>
    <row r="1100" spans="3:17" ht="12.75"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</row>
    <row r="1101" spans="3:17" ht="12.75"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</row>
    <row r="1102" spans="3:17" ht="12.75"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</row>
    <row r="1103" spans="3:17" ht="12.75"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</row>
    <row r="1104" spans="3:17" ht="12.75"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</row>
    <row r="1105" spans="3:17" ht="12.75"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</row>
    <row r="1106" spans="3:17" ht="12.75"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</row>
    <row r="1107" spans="3:17" ht="12.75"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</row>
    <row r="1108" spans="3:17" ht="12.75"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</row>
    <row r="1109" spans="3:17" ht="12.75"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</row>
    <row r="1110" spans="3:17" ht="12.75"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</row>
    <row r="1111" spans="3:17" ht="12.75"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</row>
    <row r="1112" spans="3:17" ht="12.75"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</row>
    <row r="1113" spans="3:17" ht="12.75"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</row>
    <row r="1114" spans="3:17" ht="12.75"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</row>
    <row r="1115" spans="3:17" ht="12.75"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</row>
    <row r="1116" spans="3:17" ht="12.75"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</row>
    <row r="1117" spans="3:17" ht="12.75"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</row>
    <row r="1118" spans="3:17" ht="12.75"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</row>
    <row r="1119" spans="3:17" ht="12.75"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</row>
    <row r="1120" spans="3:17" ht="12.75"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</row>
    <row r="1121" spans="3:17" ht="12.75"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</row>
    <row r="1122" spans="3:17" ht="12.75"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</row>
    <row r="1123" spans="3:17" ht="12.75"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</row>
    <row r="1124" spans="3:17" ht="12.75"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</row>
    <row r="1125" spans="3:17" ht="12.75"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</row>
    <row r="1126" spans="3:17" ht="12.75"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</row>
    <row r="1127" spans="3:17" ht="12.75"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</row>
    <row r="1128" spans="3:17" ht="12.75"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</row>
    <row r="1129" spans="3:17" ht="12.75"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</row>
    <row r="1130" spans="3:17" ht="12.75"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</row>
    <row r="1131" spans="3:17" ht="12.75"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</row>
    <row r="1132" spans="3:17" ht="12.75"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</row>
    <row r="1133" spans="3:17" ht="12.75"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</row>
    <row r="1134" spans="3:17" ht="12.75"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</row>
    <row r="1135" spans="3:17" ht="12.75"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</row>
    <row r="1136" spans="3:17" ht="12.75"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</row>
    <row r="1137" spans="3:17" ht="12.75"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</row>
    <row r="1138" spans="3:17" ht="12.75"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</row>
    <row r="1139" spans="3:17" ht="12.75"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</row>
    <row r="1140" spans="3:17" ht="12.75"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</row>
    <row r="1141" spans="3:17" ht="12.75"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</row>
    <row r="1142" spans="3:17" ht="12.75"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</row>
    <row r="1143" spans="3:17" ht="12.75"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</row>
    <row r="1144" spans="3:17" ht="12.75"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</row>
    <row r="1145" spans="3:17" ht="12.75"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</row>
    <row r="1146" spans="3:17" ht="12.75"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</row>
    <row r="1147" spans="3:17" ht="12.75"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</row>
    <row r="1148" spans="3:17" ht="12.75"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</row>
    <row r="1149" spans="3:17" ht="12.75"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</row>
    <row r="1150" spans="3:17" ht="12.75"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</row>
    <row r="1151" spans="3:17" ht="12.75"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</row>
    <row r="1152" spans="3:17" ht="12.75"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</row>
    <row r="1153" spans="3:17" ht="12.75"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</row>
    <row r="1154" spans="3:17" ht="12.75"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</row>
    <row r="1155" spans="3:17" ht="12.75"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</row>
    <row r="1156" spans="3:17" ht="12.75"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</row>
    <row r="1157" spans="3:17" ht="12.75"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</row>
    <row r="1158" spans="3:17" ht="12.75"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</row>
    <row r="1159" spans="3:17" ht="12.75"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</row>
    <row r="1160" spans="3:17" ht="12.75"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</row>
    <row r="1161" spans="3:17" ht="12.75"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</row>
    <row r="1162" spans="3:17" ht="12.75"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</row>
    <row r="1163" spans="3:17" ht="12.75"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</row>
    <row r="1164" spans="3:17" ht="12.75"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</row>
    <row r="1165" spans="3:17" ht="12.75"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</row>
    <row r="1166" spans="3:17" ht="12.75"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</row>
    <row r="1167" spans="3:17" ht="12.75"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</row>
    <row r="1168" spans="3:17" ht="12.75"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</row>
    <row r="1169" spans="3:17" ht="12.75"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</row>
    <row r="1170" spans="3:17" ht="12.75"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">
    <tabColor indexed="12"/>
    <pageSetUpPr fitToPage="1"/>
  </sheetPr>
  <dimension ref="A1:S63"/>
  <sheetViews>
    <sheetView zoomScalePageLayoutView="0" workbookViewId="0" topLeftCell="B1">
      <selection activeCell="L12" sqref="L12"/>
    </sheetView>
  </sheetViews>
  <sheetFormatPr defaultColWidth="9.33203125" defaultRowHeight="12.75" outlineLevelCol="1"/>
  <cols>
    <col min="1" max="1" width="71.83203125" style="0" hidden="1" customWidth="1"/>
    <col min="2" max="2" width="58.33203125" style="3" customWidth="1"/>
    <col min="3" max="3" width="14.5" style="3" customWidth="1"/>
    <col min="4" max="4" width="13.33203125" style="3" hidden="1" customWidth="1" outlineLevel="1"/>
    <col min="5" max="5" width="15.5" style="3" customWidth="1" collapsed="1"/>
    <col min="6" max="6" width="11.83203125" style="3" customWidth="1"/>
    <col min="7" max="13" width="11.83203125" style="4" customWidth="1"/>
    <col min="14" max="17" width="11.83203125" style="5" customWidth="1"/>
    <col min="19" max="19" width="9.5" style="0" customWidth="1"/>
  </cols>
  <sheetData>
    <row r="1" spans="2:19" s="24" customFormat="1" ht="15.75">
      <c r="B1" s="21" t="s">
        <v>8</v>
      </c>
      <c r="C1" s="22"/>
      <c r="D1" s="22"/>
      <c r="E1" s="22"/>
      <c r="F1" s="22"/>
      <c r="Q1" s="25" t="s">
        <v>221</v>
      </c>
      <c r="R1"/>
      <c r="S1"/>
    </row>
    <row r="2" spans="3:19" s="20" customFormat="1" ht="15.75">
      <c r="C2" s="18" t="s">
        <v>229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7"/>
      <c r="R2"/>
      <c r="S2"/>
    </row>
    <row r="3" spans="2:19" s="20" customFormat="1" ht="16.5" thickBo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52" t="s">
        <v>47</v>
      </c>
      <c r="R3"/>
      <c r="S3"/>
    </row>
    <row r="4" spans="1:19" s="20" customFormat="1" ht="15.75" hidden="1">
      <c r="A4" s="21" t="s">
        <v>93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 t="s">
        <v>222</v>
      </c>
      <c r="R4"/>
      <c r="S4"/>
    </row>
    <row r="5" spans="3:19" s="20" customFormat="1" ht="15.75" hidden="1">
      <c r="C5" s="18" t="s">
        <v>230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7"/>
      <c r="R5"/>
      <c r="S5"/>
    </row>
    <row r="6" spans="1:17" ht="13.5" hidden="1" thickBot="1">
      <c r="A6" s="2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2" t="s">
        <v>48</v>
      </c>
    </row>
    <row r="7" spans="1:17" ht="70.5" customHeight="1" thickBot="1">
      <c r="A7" s="46"/>
      <c r="B7" s="221" t="s">
        <v>129</v>
      </c>
      <c r="C7" s="211" t="s">
        <v>79</v>
      </c>
      <c r="D7" s="262" t="s">
        <v>81</v>
      </c>
      <c r="E7" s="212" t="s">
        <v>198</v>
      </c>
      <c r="F7" s="303" t="s">
        <v>0</v>
      </c>
      <c r="G7" s="304" t="s">
        <v>11</v>
      </c>
      <c r="H7" s="304" t="s">
        <v>35</v>
      </c>
      <c r="I7" s="304" t="s">
        <v>50</v>
      </c>
      <c r="J7" s="304" t="s">
        <v>133</v>
      </c>
      <c r="K7" s="304" t="s">
        <v>13</v>
      </c>
      <c r="L7" s="304" t="s">
        <v>12</v>
      </c>
      <c r="M7" s="304" t="s">
        <v>127</v>
      </c>
      <c r="N7" s="304" t="s">
        <v>125</v>
      </c>
      <c r="O7" s="304" t="s">
        <v>36</v>
      </c>
      <c r="P7" s="304" t="s">
        <v>10</v>
      </c>
      <c r="Q7" s="305" t="s">
        <v>152</v>
      </c>
    </row>
    <row r="8" spans="1:17" ht="53.25" customHeight="1" hidden="1" thickBot="1">
      <c r="A8" s="47" t="s">
        <v>72</v>
      </c>
      <c r="B8" s="209"/>
      <c r="C8" s="210" t="s">
        <v>80</v>
      </c>
      <c r="D8" s="211" t="s">
        <v>82</v>
      </c>
      <c r="E8" s="212" t="s">
        <v>184</v>
      </c>
      <c r="F8" s="218" t="s">
        <v>83</v>
      </c>
      <c r="G8" s="219" t="s">
        <v>84</v>
      </c>
      <c r="H8" s="219" t="s">
        <v>85</v>
      </c>
      <c r="I8" s="219" t="s">
        <v>86</v>
      </c>
      <c r="J8" s="219" t="s">
        <v>87</v>
      </c>
      <c r="K8" s="219" t="s">
        <v>88</v>
      </c>
      <c r="L8" s="219" t="s">
        <v>89</v>
      </c>
      <c r="M8" s="219" t="s">
        <v>90</v>
      </c>
      <c r="N8" s="219" t="s">
        <v>91</v>
      </c>
      <c r="O8" s="219" t="s">
        <v>92</v>
      </c>
      <c r="P8" s="219" t="s">
        <v>57</v>
      </c>
      <c r="Q8" s="220" t="s">
        <v>58</v>
      </c>
    </row>
    <row r="9" spans="1:17" ht="12.75" customHeight="1">
      <c r="A9" s="13" t="s">
        <v>178</v>
      </c>
      <c r="B9" s="13" t="s">
        <v>6</v>
      </c>
      <c r="C9" s="109">
        <v>3444842.6</v>
      </c>
      <c r="D9" s="319" t="s">
        <v>228</v>
      </c>
      <c r="E9" s="437">
        <v>3444842.6</v>
      </c>
      <c r="F9" s="109">
        <v>8.214600322029229</v>
      </c>
      <c r="G9" s="79">
        <v>8.205398847134552</v>
      </c>
      <c r="H9" s="79">
        <v>8.194246212758745</v>
      </c>
      <c r="I9" s="79">
        <v>8.256880388177969</v>
      </c>
      <c r="J9" s="79" t="s">
        <v>228</v>
      </c>
      <c r="K9" s="79" t="s">
        <v>228</v>
      </c>
      <c r="L9" s="79" t="s">
        <v>228</v>
      </c>
      <c r="M9" s="79" t="s">
        <v>228</v>
      </c>
      <c r="N9" s="79" t="s">
        <v>228</v>
      </c>
      <c r="O9" s="79" t="s">
        <v>228</v>
      </c>
      <c r="P9" s="79" t="s">
        <v>228</v>
      </c>
      <c r="Q9" s="80" t="s">
        <v>228</v>
      </c>
    </row>
    <row r="10" spans="1:19" s="17" customFormat="1" ht="12.75">
      <c r="A10" s="14" t="s">
        <v>73</v>
      </c>
      <c r="B10" s="14" t="s">
        <v>136</v>
      </c>
      <c r="C10" s="110">
        <v>3444842.6</v>
      </c>
      <c r="D10" s="320" t="s">
        <v>228</v>
      </c>
      <c r="E10" s="438">
        <v>3444842.6</v>
      </c>
      <c r="F10" s="110">
        <v>8.214600322029229</v>
      </c>
      <c r="G10" s="81">
        <v>8.205398847134552</v>
      </c>
      <c r="H10" s="81">
        <v>8.194246212758745</v>
      </c>
      <c r="I10" s="81">
        <v>8.256880388177969</v>
      </c>
      <c r="J10" s="81" t="s">
        <v>228</v>
      </c>
      <c r="K10" s="81" t="s">
        <v>228</v>
      </c>
      <c r="L10" s="81" t="s">
        <v>228</v>
      </c>
      <c r="M10" s="81" t="s">
        <v>228</v>
      </c>
      <c r="N10" s="81" t="s">
        <v>228</v>
      </c>
      <c r="O10" s="81" t="s">
        <v>228</v>
      </c>
      <c r="P10" s="81" t="s">
        <v>228</v>
      </c>
      <c r="Q10" s="82" t="s">
        <v>228</v>
      </c>
      <c r="R10"/>
      <c r="S10"/>
    </row>
    <row r="11" spans="1:19" s="17" customFormat="1" ht="12.75">
      <c r="A11" s="15" t="s">
        <v>74</v>
      </c>
      <c r="B11" s="15" t="s">
        <v>24</v>
      </c>
      <c r="C11" s="111">
        <v>0</v>
      </c>
      <c r="D11" s="321" t="s">
        <v>228</v>
      </c>
      <c r="E11" s="439">
        <v>0</v>
      </c>
      <c r="F11" s="111" t="s">
        <v>228</v>
      </c>
      <c r="G11" s="83" t="s">
        <v>228</v>
      </c>
      <c r="H11" s="83" t="s">
        <v>228</v>
      </c>
      <c r="I11" s="83" t="s">
        <v>228</v>
      </c>
      <c r="J11" s="83" t="s">
        <v>228</v>
      </c>
      <c r="K11" s="83" t="s">
        <v>228</v>
      </c>
      <c r="L11" s="83" t="s">
        <v>228</v>
      </c>
      <c r="M11" s="83" t="s">
        <v>228</v>
      </c>
      <c r="N11" s="83" t="s">
        <v>228</v>
      </c>
      <c r="O11" s="83" t="s">
        <v>228</v>
      </c>
      <c r="P11" s="83" t="s">
        <v>228</v>
      </c>
      <c r="Q11" s="84" t="s">
        <v>228</v>
      </c>
      <c r="R11"/>
      <c r="S11"/>
    </row>
    <row r="12" spans="1:17" ht="12.75">
      <c r="A12" s="16" t="s">
        <v>67</v>
      </c>
      <c r="B12" s="16" t="s">
        <v>5</v>
      </c>
      <c r="C12" s="112">
        <v>680532.2</v>
      </c>
      <c r="D12" s="322" t="s">
        <v>228</v>
      </c>
      <c r="E12" s="440">
        <v>680532.2</v>
      </c>
      <c r="F12" s="112">
        <v>8.432714579119107</v>
      </c>
      <c r="G12" s="85">
        <v>8.394158878742255</v>
      </c>
      <c r="H12" s="85">
        <v>8.146037370311063</v>
      </c>
      <c r="I12" s="85">
        <v>8.11370178134113</v>
      </c>
      <c r="J12" s="85" t="s">
        <v>228</v>
      </c>
      <c r="K12" s="85" t="s">
        <v>228</v>
      </c>
      <c r="L12" s="85" t="s">
        <v>228</v>
      </c>
      <c r="M12" s="85" t="s">
        <v>228</v>
      </c>
      <c r="N12" s="85" t="s">
        <v>228</v>
      </c>
      <c r="O12" s="85" t="s">
        <v>228</v>
      </c>
      <c r="P12" s="85" t="s">
        <v>228</v>
      </c>
      <c r="Q12" s="86" t="s">
        <v>228</v>
      </c>
    </row>
    <row r="13" spans="1:19" s="17" customFormat="1" ht="12.75">
      <c r="A13" s="14" t="s">
        <v>158</v>
      </c>
      <c r="B13" s="14" t="s">
        <v>189</v>
      </c>
      <c r="C13" s="110">
        <v>68235.5</v>
      </c>
      <c r="D13" s="320" t="s">
        <v>228</v>
      </c>
      <c r="E13" s="438">
        <v>68235.5</v>
      </c>
      <c r="F13" s="110">
        <v>8.048819311062424</v>
      </c>
      <c r="G13" s="81">
        <v>8.565926859186202</v>
      </c>
      <c r="H13" s="81">
        <v>7.507900377369549</v>
      </c>
      <c r="I13" s="81">
        <v>7.603585211510133</v>
      </c>
      <c r="J13" s="81" t="s">
        <v>228</v>
      </c>
      <c r="K13" s="81" t="s">
        <v>228</v>
      </c>
      <c r="L13" s="81" t="s">
        <v>228</v>
      </c>
      <c r="M13" s="81" t="s">
        <v>228</v>
      </c>
      <c r="N13" s="81" t="s">
        <v>228</v>
      </c>
      <c r="O13" s="81" t="s">
        <v>228</v>
      </c>
      <c r="P13" s="81" t="s">
        <v>228</v>
      </c>
      <c r="Q13" s="82" t="s">
        <v>228</v>
      </c>
      <c r="R13"/>
      <c r="S13"/>
    </row>
    <row r="14" spans="1:19" s="17" customFormat="1" ht="12.75">
      <c r="A14" s="14" t="s">
        <v>75</v>
      </c>
      <c r="B14" s="14" t="s">
        <v>194</v>
      </c>
      <c r="C14" s="110">
        <v>126128</v>
      </c>
      <c r="D14" s="320" t="s">
        <v>228</v>
      </c>
      <c r="E14" s="438">
        <v>126128</v>
      </c>
      <c r="F14" s="110">
        <v>9.745313875586707</v>
      </c>
      <c r="G14" s="81">
        <v>8.371001038627426</v>
      </c>
      <c r="H14" s="81">
        <v>8.062321947545348</v>
      </c>
      <c r="I14" s="81">
        <v>7.694074149276927</v>
      </c>
      <c r="J14" s="81" t="s">
        <v>228</v>
      </c>
      <c r="K14" s="81" t="s">
        <v>228</v>
      </c>
      <c r="L14" s="81" t="s">
        <v>228</v>
      </c>
      <c r="M14" s="81" t="s">
        <v>228</v>
      </c>
      <c r="N14" s="81" t="s">
        <v>228</v>
      </c>
      <c r="O14" s="81" t="s">
        <v>228</v>
      </c>
      <c r="P14" s="81" t="s">
        <v>228</v>
      </c>
      <c r="Q14" s="82" t="s">
        <v>228</v>
      </c>
      <c r="R14"/>
      <c r="S14"/>
    </row>
    <row r="15" spans="1:19" s="17" customFormat="1" ht="12.75">
      <c r="A15" s="14" t="s">
        <v>76</v>
      </c>
      <c r="B15" s="14" t="s">
        <v>195</v>
      </c>
      <c r="C15" s="110">
        <v>190127.3</v>
      </c>
      <c r="D15" s="320" t="s">
        <v>228</v>
      </c>
      <c r="E15" s="438">
        <v>190127.3</v>
      </c>
      <c r="F15" s="110">
        <v>7.955212215184249</v>
      </c>
      <c r="G15" s="81">
        <v>8.545584971227173</v>
      </c>
      <c r="H15" s="81">
        <v>8.26658583380714</v>
      </c>
      <c r="I15" s="81">
        <v>8.356578437183927</v>
      </c>
      <c r="J15" s="81" t="s">
        <v>228</v>
      </c>
      <c r="K15" s="81" t="s">
        <v>228</v>
      </c>
      <c r="L15" s="81" t="s">
        <v>228</v>
      </c>
      <c r="M15" s="81" t="s">
        <v>228</v>
      </c>
      <c r="N15" s="81" t="s">
        <v>228</v>
      </c>
      <c r="O15" s="81" t="s">
        <v>228</v>
      </c>
      <c r="P15" s="81" t="s">
        <v>228</v>
      </c>
      <c r="Q15" s="82" t="s">
        <v>228</v>
      </c>
      <c r="R15"/>
      <c r="S15"/>
    </row>
    <row r="16" spans="1:19" s="17" customFormat="1" ht="12.75">
      <c r="A16" s="14" t="s">
        <v>159</v>
      </c>
      <c r="B16" s="14" t="s">
        <v>196</v>
      </c>
      <c r="C16" s="110">
        <v>286766.4</v>
      </c>
      <c r="D16" s="320" t="s">
        <v>228</v>
      </c>
      <c r="E16" s="438">
        <v>286766.4</v>
      </c>
      <c r="F16" s="110">
        <v>8.266609482840389</v>
      </c>
      <c r="G16" s="81">
        <v>8.265752996166913</v>
      </c>
      <c r="H16" s="81">
        <v>8.248806669470342</v>
      </c>
      <c r="I16" s="81">
        <v>8.255129563644834</v>
      </c>
      <c r="J16" s="81" t="s">
        <v>228</v>
      </c>
      <c r="K16" s="81" t="s">
        <v>228</v>
      </c>
      <c r="L16" s="81" t="s">
        <v>228</v>
      </c>
      <c r="M16" s="81" t="s">
        <v>228</v>
      </c>
      <c r="N16" s="81" t="s">
        <v>228</v>
      </c>
      <c r="O16" s="81" t="s">
        <v>228</v>
      </c>
      <c r="P16" s="81" t="s">
        <v>228</v>
      </c>
      <c r="Q16" s="82" t="s">
        <v>228</v>
      </c>
      <c r="R16"/>
      <c r="S16"/>
    </row>
    <row r="17" spans="1:19" s="17" customFormat="1" ht="12.75">
      <c r="A17" s="15" t="s">
        <v>179</v>
      </c>
      <c r="B17" s="15" t="s">
        <v>197</v>
      </c>
      <c r="C17" s="111">
        <v>9275</v>
      </c>
      <c r="D17" s="321" t="s">
        <v>228</v>
      </c>
      <c r="E17" s="439">
        <v>9275</v>
      </c>
      <c r="F17" s="111">
        <v>8.331297563342318</v>
      </c>
      <c r="G17" s="83">
        <v>8.311402716981133</v>
      </c>
      <c r="H17" s="83">
        <v>8.330632495956873</v>
      </c>
      <c r="I17" s="83">
        <v>8.221586889487867</v>
      </c>
      <c r="J17" s="83" t="s">
        <v>228</v>
      </c>
      <c r="K17" s="83" t="s">
        <v>228</v>
      </c>
      <c r="L17" s="83" t="s">
        <v>228</v>
      </c>
      <c r="M17" s="83" t="s">
        <v>228</v>
      </c>
      <c r="N17" s="83" t="s">
        <v>228</v>
      </c>
      <c r="O17" s="83" t="s">
        <v>228</v>
      </c>
      <c r="P17" s="83" t="s">
        <v>228</v>
      </c>
      <c r="Q17" s="84" t="s">
        <v>228</v>
      </c>
      <c r="R17"/>
      <c r="S17"/>
    </row>
    <row r="18" spans="1:17" ht="12.75">
      <c r="A18" s="16" t="s">
        <v>204</v>
      </c>
      <c r="B18" s="16" t="s">
        <v>190</v>
      </c>
      <c r="C18" s="112">
        <v>1740363</v>
      </c>
      <c r="D18" s="322" t="s">
        <v>228</v>
      </c>
      <c r="E18" s="440">
        <v>1741622.413296</v>
      </c>
      <c r="F18" s="112">
        <v>7.739391244047536</v>
      </c>
      <c r="G18" s="85">
        <v>7.964665715485632</v>
      </c>
      <c r="H18" s="85">
        <v>8.312832392068788</v>
      </c>
      <c r="I18" s="85">
        <v>8.418416085466475</v>
      </c>
      <c r="J18" s="85" t="s">
        <v>228</v>
      </c>
      <c r="K18" s="85" t="s">
        <v>228</v>
      </c>
      <c r="L18" s="85" t="s">
        <v>228</v>
      </c>
      <c r="M18" s="85" t="s">
        <v>228</v>
      </c>
      <c r="N18" s="85" t="s">
        <v>228</v>
      </c>
      <c r="O18" s="85" t="s">
        <v>228</v>
      </c>
      <c r="P18" s="85" t="s">
        <v>228</v>
      </c>
      <c r="Q18" s="86" t="s">
        <v>228</v>
      </c>
    </row>
    <row r="19" spans="1:19" s="17" customFormat="1" ht="12.75" customHeight="1">
      <c r="A19" s="14" t="s">
        <v>183</v>
      </c>
      <c r="B19" s="14" t="s">
        <v>191</v>
      </c>
      <c r="C19" s="110">
        <v>1273763.5</v>
      </c>
      <c r="D19" s="320" t="s">
        <v>228</v>
      </c>
      <c r="E19" s="438">
        <v>1275022.913296</v>
      </c>
      <c r="F19" s="110">
        <v>7.784133048514004</v>
      </c>
      <c r="G19" s="81">
        <v>7.65811985877088</v>
      </c>
      <c r="H19" s="81">
        <v>8.326034416085431</v>
      </c>
      <c r="I19" s="81">
        <v>8.279807470133804</v>
      </c>
      <c r="J19" s="81" t="s">
        <v>228</v>
      </c>
      <c r="K19" s="81" t="s">
        <v>228</v>
      </c>
      <c r="L19" s="81" t="s">
        <v>228</v>
      </c>
      <c r="M19" s="81" t="s">
        <v>228</v>
      </c>
      <c r="N19" s="81" t="s">
        <v>228</v>
      </c>
      <c r="O19" s="81" t="s">
        <v>228</v>
      </c>
      <c r="P19" s="81" t="s">
        <v>228</v>
      </c>
      <c r="Q19" s="82" t="s">
        <v>228</v>
      </c>
      <c r="R19"/>
      <c r="S19"/>
    </row>
    <row r="20" spans="1:19" s="17" customFormat="1" ht="12.75">
      <c r="A20" s="14" t="s">
        <v>77</v>
      </c>
      <c r="B20" s="14" t="s">
        <v>51</v>
      </c>
      <c r="C20" s="110">
        <v>362325.6</v>
      </c>
      <c r="D20" s="320" t="s">
        <v>228</v>
      </c>
      <c r="E20" s="438">
        <v>362325.6</v>
      </c>
      <c r="F20" s="110">
        <v>8.00258513557971</v>
      </c>
      <c r="G20" s="81">
        <v>8.92102104543538</v>
      </c>
      <c r="H20" s="81">
        <v>8.474596091471318</v>
      </c>
      <c r="I20" s="81">
        <v>8.914755161655702</v>
      </c>
      <c r="J20" s="81" t="s">
        <v>228</v>
      </c>
      <c r="K20" s="81" t="s">
        <v>228</v>
      </c>
      <c r="L20" s="81" t="s">
        <v>228</v>
      </c>
      <c r="M20" s="81" t="s">
        <v>228</v>
      </c>
      <c r="N20" s="81" t="s">
        <v>228</v>
      </c>
      <c r="O20" s="81" t="s">
        <v>228</v>
      </c>
      <c r="P20" s="81" t="s">
        <v>228</v>
      </c>
      <c r="Q20" s="82" t="s">
        <v>228</v>
      </c>
      <c r="R20"/>
      <c r="S20"/>
    </row>
    <row r="21" spans="1:19" s="17" customFormat="1" ht="12.75">
      <c r="A21" s="14" t="s">
        <v>78</v>
      </c>
      <c r="B21" s="14" t="s">
        <v>52</v>
      </c>
      <c r="C21" s="110">
        <v>69729.5</v>
      </c>
      <c r="D21" s="320" t="s">
        <v>228</v>
      </c>
      <c r="E21" s="438">
        <v>69729.5</v>
      </c>
      <c r="F21" s="110">
        <v>6.947712757154431</v>
      </c>
      <c r="G21" s="81">
        <v>8.928315285496097</v>
      </c>
      <c r="H21" s="81">
        <v>8.263939610925076</v>
      </c>
      <c r="I21" s="81">
        <v>8.82500003585283</v>
      </c>
      <c r="J21" s="81" t="s">
        <v>228</v>
      </c>
      <c r="K21" s="81" t="s">
        <v>228</v>
      </c>
      <c r="L21" s="81" t="s">
        <v>228</v>
      </c>
      <c r="M21" s="81" t="s">
        <v>228</v>
      </c>
      <c r="N21" s="81" t="s">
        <v>228</v>
      </c>
      <c r="O21" s="81" t="s">
        <v>228</v>
      </c>
      <c r="P21" s="81" t="s">
        <v>228</v>
      </c>
      <c r="Q21" s="82" t="s">
        <v>228</v>
      </c>
      <c r="R21"/>
      <c r="S21"/>
    </row>
    <row r="22" spans="1:19" s="75" customFormat="1" ht="12.75">
      <c r="A22" s="14" t="s">
        <v>173</v>
      </c>
      <c r="B22" s="14" t="s">
        <v>192</v>
      </c>
      <c r="C22" s="110">
        <v>29544.4</v>
      </c>
      <c r="D22" s="320" t="s">
        <v>228</v>
      </c>
      <c r="E22" s="438">
        <v>29544.4</v>
      </c>
      <c r="F22" s="110">
        <v>5.759035939128904</v>
      </c>
      <c r="G22" s="81">
        <v>8.539038470911578</v>
      </c>
      <c r="H22" s="81">
        <v>7.28148359418367</v>
      </c>
      <c r="I22" s="81">
        <v>8.77834865490583</v>
      </c>
      <c r="J22" s="81" t="s">
        <v>228</v>
      </c>
      <c r="K22" s="81" t="s">
        <v>228</v>
      </c>
      <c r="L22" s="81" t="s">
        <v>228</v>
      </c>
      <c r="M22" s="81" t="s">
        <v>228</v>
      </c>
      <c r="N22" s="81" t="s">
        <v>228</v>
      </c>
      <c r="O22" s="81" t="s">
        <v>228</v>
      </c>
      <c r="P22" s="81" t="s">
        <v>228</v>
      </c>
      <c r="Q22" s="82" t="s">
        <v>228</v>
      </c>
      <c r="R22" s="201"/>
      <c r="S22" s="201"/>
    </row>
    <row r="23" spans="1:19" s="75" customFormat="1" ht="12.75">
      <c r="A23" s="15" t="s">
        <v>151</v>
      </c>
      <c r="B23" s="15" t="s">
        <v>193</v>
      </c>
      <c r="C23" s="111">
        <v>5000</v>
      </c>
      <c r="D23" s="321" t="s">
        <v>228</v>
      </c>
      <c r="E23" s="439">
        <v>5000</v>
      </c>
      <c r="F23" s="111">
        <v>0</v>
      </c>
      <c r="G23" s="83">
        <v>0</v>
      </c>
      <c r="H23" s="83">
        <v>0</v>
      </c>
      <c r="I23" s="83">
        <v>0</v>
      </c>
      <c r="J23" s="83" t="s">
        <v>228</v>
      </c>
      <c r="K23" s="83" t="s">
        <v>228</v>
      </c>
      <c r="L23" s="83" t="s">
        <v>228</v>
      </c>
      <c r="M23" s="83" t="s">
        <v>228</v>
      </c>
      <c r="N23" s="83" t="s">
        <v>228</v>
      </c>
      <c r="O23" s="83" t="s">
        <v>228</v>
      </c>
      <c r="P23" s="83" t="s">
        <v>228</v>
      </c>
      <c r="Q23" s="84" t="s">
        <v>228</v>
      </c>
      <c r="R23" s="201"/>
      <c r="S23" s="201"/>
    </row>
    <row r="24" spans="1:17" ht="12.75">
      <c r="A24" s="16" t="s">
        <v>68</v>
      </c>
      <c r="B24" s="16" t="s">
        <v>2</v>
      </c>
      <c r="C24" s="112">
        <v>20849.8</v>
      </c>
      <c r="D24" s="322" t="s">
        <v>228</v>
      </c>
      <c r="E24" s="440">
        <v>20849.8</v>
      </c>
      <c r="F24" s="112">
        <v>6.1524747143857486</v>
      </c>
      <c r="G24" s="85">
        <v>11.490145627296187</v>
      </c>
      <c r="H24" s="85">
        <v>7.246953280127383</v>
      </c>
      <c r="I24" s="85">
        <v>6.205361826012727</v>
      </c>
      <c r="J24" s="85" t="s">
        <v>228</v>
      </c>
      <c r="K24" s="85" t="s">
        <v>228</v>
      </c>
      <c r="L24" s="85" t="s">
        <v>228</v>
      </c>
      <c r="M24" s="85" t="s">
        <v>228</v>
      </c>
      <c r="N24" s="85" t="s">
        <v>228</v>
      </c>
      <c r="O24" s="85" t="s">
        <v>228</v>
      </c>
      <c r="P24" s="85" t="s">
        <v>228</v>
      </c>
      <c r="Q24" s="86" t="s">
        <v>228</v>
      </c>
    </row>
    <row r="25" spans="1:19" s="17" customFormat="1" ht="12.75">
      <c r="A25" s="14" t="s">
        <v>73</v>
      </c>
      <c r="B25" s="14" t="s">
        <v>136</v>
      </c>
      <c r="C25" s="110">
        <v>6162</v>
      </c>
      <c r="D25" s="320" t="s">
        <v>228</v>
      </c>
      <c r="E25" s="438">
        <v>6162</v>
      </c>
      <c r="F25" s="110">
        <v>9.488091123012008</v>
      </c>
      <c r="G25" s="81">
        <v>5.51350842259007</v>
      </c>
      <c r="H25" s="81">
        <v>10.051552109704636</v>
      </c>
      <c r="I25" s="81">
        <v>6.954830720545282</v>
      </c>
      <c r="J25" s="81" t="s">
        <v>228</v>
      </c>
      <c r="K25" s="81" t="s">
        <v>228</v>
      </c>
      <c r="L25" s="81" t="s">
        <v>228</v>
      </c>
      <c r="M25" s="81" t="s">
        <v>228</v>
      </c>
      <c r="N25" s="81" t="s">
        <v>228</v>
      </c>
      <c r="O25" s="81" t="s">
        <v>228</v>
      </c>
      <c r="P25" s="81" t="s">
        <v>228</v>
      </c>
      <c r="Q25" s="82" t="s">
        <v>228</v>
      </c>
      <c r="R25"/>
      <c r="S25"/>
    </row>
    <row r="26" spans="1:19" s="17" customFormat="1" ht="12.75">
      <c r="A26" s="15" t="s">
        <v>74</v>
      </c>
      <c r="B26" s="15" t="s">
        <v>24</v>
      </c>
      <c r="C26" s="111">
        <v>14687.8</v>
      </c>
      <c r="D26" s="321" t="s">
        <v>228</v>
      </c>
      <c r="E26" s="439">
        <v>14687.8</v>
      </c>
      <c r="F26" s="111">
        <v>4.753077370334563</v>
      </c>
      <c r="G26" s="83">
        <v>13.997535328640097</v>
      </c>
      <c r="H26" s="83">
        <v>6.070334726780044</v>
      </c>
      <c r="I26" s="83">
        <v>5.890935749397466</v>
      </c>
      <c r="J26" s="83" t="s">
        <v>228</v>
      </c>
      <c r="K26" s="83" t="s">
        <v>228</v>
      </c>
      <c r="L26" s="83" t="s">
        <v>228</v>
      </c>
      <c r="M26" s="83" t="s">
        <v>228</v>
      </c>
      <c r="N26" s="83" t="s">
        <v>228</v>
      </c>
      <c r="O26" s="83" t="s">
        <v>228</v>
      </c>
      <c r="P26" s="83" t="s">
        <v>228</v>
      </c>
      <c r="Q26" s="84" t="s">
        <v>228</v>
      </c>
      <c r="R26"/>
      <c r="S26"/>
    </row>
    <row r="27" spans="1:17" ht="12.75">
      <c r="A27" s="16" t="s">
        <v>160</v>
      </c>
      <c r="B27" s="16" t="s">
        <v>145</v>
      </c>
      <c r="C27" s="112">
        <v>15</v>
      </c>
      <c r="D27" s="322" t="s">
        <v>228</v>
      </c>
      <c r="E27" s="440">
        <v>15</v>
      </c>
      <c r="F27" s="112">
        <v>0</v>
      </c>
      <c r="G27" s="85">
        <v>0.7672</v>
      </c>
      <c r="H27" s="85">
        <v>1.1173399999999996</v>
      </c>
      <c r="I27" s="85">
        <v>3.850453333333334</v>
      </c>
      <c r="J27" s="85" t="s">
        <v>228</v>
      </c>
      <c r="K27" s="85" t="s">
        <v>228</v>
      </c>
      <c r="L27" s="85" t="s">
        <v>228</v>
      </c>
      <c r="M27" s="85" t="s">
        <v>228</v>
      </c>
      <c r="N27" s="85" t="s">
        <v>228</v>
      </c>
      <c r="O27" s="85" t="s">
        <v>228</v>
      </c>
      <c r="P27" s="85" t="s">
        <v>228</v>
      </c>
      <c r="Q27" s="86" t="s">
        <v>228</v>
      </c>
    </row>
    <row r="28" spans="1:19" s="17" customFormat="1" ht="12.75">
      <c r="A28" s="14" t="s">
        <v>73</v>
      </c>
      <c r="B28" s="14" t="s">
        <v>136</v>
      </c>
      <c r="C28" s="110">
        <v>3</v>
      </c>
      <c r="D28" s="320" t="s">
        <v>228</v>
      </c>
      <c r="E28" s="438">
        <v>3</v>
      </c>
      <c r="F28" s="110">
        <v>0</v>
      </c>
      <c r="G28" s="81">
        <v>0</v>
      </c>
      <c r="H28" s="81">
        <v>5.4402333333333335</v>
      </c>
      <c r="I28" s="81">
        <v>10.277600000000001</v>
      </c>
      <c r="J28" s="81" t="s">
        <v>228</v>
      </c>
      <c r="K28" s="81" t="s">
        <v>228</v>
      </c>
      <c r="L28" s="81" t="s">
        <v>228</v>
      </c>
      <c r="M28" s="81" t="s">
        <v>228</v>
      </c>
      <c r="N28" s="81" t="s">
        <v>228</v>
      </c>
      <c r="O28" s="81" t="s">
        <v>228</v>
      </c>
      <c r="P28" s="81" t="s">
        <v>228</v>
      </c>
      <c r="Q28" s="82" t="s">
        <v>228</v>
      </c>
      <c r="R28"/>
      <c r="S28"/>
    </row>
    <row r="29" spans="1:19" s="17" customFormat="1" ht="12.75">
      <c r="A29" s="15" t="s">
        <v>74</v>
      </c>
      <c r="B29" s="15" t="s">
        <v>24</v>
      </c>
      <c r="C29" s="111">
        <v>12</v>
      </c>
      <c r="D29" s="321" t="s">
        <v>228</v>
      </c>
      <c r="E29" s="439">
        <v>12</v>
      </c>
      <c r="F29" s="111">
        <v>0</v>
      </c>
      <c r="G29" s="83">
        <v>0.959</v>
      </c>
      <c r="H29" s="83">
        <v>0.03661666666666663</v>
      </c>
      <c r="I29" s="83">
        <v>2.243666666666667</v>
      </c>
      <c r="J29" s="83" t="s">
        <v>228</v>
      </c>
      <c r="K29" s="83" t="s">
        <v>228</v>
      </c>
      <c r="L29" s="83" t="s">
        <v>228</v>
      </c>
      <c r="M29" s="83" t="s">
        <v>228</v>
      </c>
      <c r="N29" s="83" t="s">
        <v>228</v>
      </c>
      <c r="O29" s="83" t="s">
        <v>228</v>
      </c>
      <c r="P29" s="83" t="s">
        <v>228</v>
      </c>
      <c r="Q29" s="84" t="s">
        <v>228</v>
      </c>
      <c r="R29"/>
      <c r="S29"/>
    </row>
    <row r="30" spans="1:17" ht="12.75">
      <c r="A30" s="16" t="s">
        <v>214</v>
      </c>
      <c r="B30" s="16" t="s">
        <v>213</v>
      </c>
      <c r="C30" s="112">
        <v>6473.2</v>
      </c>
      <c r="D30" s="322" t="s">
        <v>228</v>
      </c>
      <c r="E30" s="440">
        <v>8814.540743000001</v>
      </c>
      <c r="F30" s="112">
        <v>6.821822401553111</v>
      </c>
      <c r="G30" s="85">
        <v>5.463115016881826</v>
      </c>
      <c r="H30" s="85">
        <v>5.786288552866922</v>
      </c>
      <c r="I30" s="85">
        <v>12.497825889282405</v>
      </c>
      <c r="J30" s="85" t="s">
        <v>228</v>
      </c>
      <c r="K30" s="85" t="s">
        <v>228</v>
      </c>
      <c r="L30" s="85" t="s">
        <v>228</v>
      </c>
      <c r="M30" s="85" t="s">
        <v>228</v>
      </c>
      <c r="N30" s="85" t="s">
        <v>228</v>
      </c>
      <c r="O30" s="85" t="s">
        <v>228</v>
      </c>
      <c r="P30" s="85" t="s">
        <v>228</v>
      </c>
      <c r="Q30" s="86" t="s">
        <v>228</v>
      </c>
    </row>
    <row r="31" spans="1:19" s="17" customFormat="1" ht="12.75">
      <c r="A31" s="14" t="s">
        <v>73</v>
      </c>
      <c r="B31" s="14" t="s">
        <v>136</v>
      </c>
      <c r="C31" s="110">
        <v>0</v>
      </c>
      <c r="D31" s="320" t="s">
        <v>228</v>
      </c>
      <c r="E31" s="438">
        <v>0</v>
      </c>
      <c r="F31" s="110" t="s">
        <v>228</v>
      </c>
      <c r="G31" s="81" t="s">
        <v>228</v>
      </c>
      <c r="H31" s="81" t="s">
        <v>228</v>
      </c>
      <c r="I31" s="81" t="s">
        <v>228</v>
      </c>
      <c r="J31" s="81" t="s">
        <v>228</v>
      </c>
      <c r="K31" s="81" t="s">
        <v>228</v>
      </c>
      <c r="L31" s="81" t="s">
        <v>228</v>
      </c>
      <c r="M31" s="81" t="s">
        <v>228</v>
      </c>
      <c r="N31" s="81" t="s">
        <v>228</v>
      </c>
      <c r="O31" s="81" t="s">
        <v>228</v>
      </c>
      <c r="P31" s="81" t="s">
        <v>228</v>
      </c>
      <c r="Q31" s="82" t="s">
        <v>228</v>
      </c>
      <c r="R31"/>
      <c r="S31"/>
    </row>
    <row r="32" spans="1:19" s="17" customFormat="1" ht="12.75">
      <c r="A32" s="15" t="s">
        <v>74</v>
      </c>
      <c r="B32" s="15" t="s">
        <v>24</v>
      </c>
      <c r="C32" s="111">
        <v>6473.2</v>
      </c>
      <c r="D32" s="321" t="s">
        <v>228</v>
      </c>
      <c r="E32" s="439">
        <v>8814.540743000001</v>
      </c>
      <c r="F32" s="111">
        <v>6.821822401553111</v>
      </c>
      <c r="G32" s="83">
        <v>5.463115016881826</v>
      </c>
      <c r="H32" s="83">
        <v>5.786288552866922</v>
      </c>
      <c r="I32" s="83">
        <v>12.497825889282405</v>
      </c>
      <c r="J32" s="83" t="s">
        <v>228</v>
      </c>
      <c r="K32" s="83" t="s">
        <v>228</v>
      </c>
      <c r="L32" s="83" t="s">
        <v>228</v>
      </c>
      <c r="M32" s="83" t="s">
        <v>228</v>
      </c>
      <c r="N32" s="83" t="s">
        <v>228</v>
      </c>
      <c r="O32" s="83" t="s">
        <v>228</v>
      </c>
      <c r="P32" s="83" t="s">
        <v>228</v>
      </c>
      <c r="Q32" s="84" t="s">
        <v>228</v>
      </c>
      <c r="R32"/>
      <c r="S32"/>
    </row>
    <row r="33" spans="1:17" ht="12.75">
      <c r="A33" s="41" t="s">
        <v>161</v>
      </c>
      <c r="B33" s="41" t="s">
        <v>29</v>
      </c>
      <c r="C33" s="113">
        <v>5893075.800000001</v>
      </c>
      <c r="D33" s="323" t="s">
        <v>228</v>
      </c>
      <c r="E33" s="456">
        <v>5896676.554039</v>
      </c>
      <c r="F33" s="113">
        <v>8.090022380119258</v>
      </c>
      <c r="G33" s="114">
        <v>8.16357763344291</v>
      </c>
      <c r="H33" s="114">
        <v>8.216740683039937</v>
      </c>
      <c r="I33" s="114">
        <v>8.287141277645324</v>
      </c>
      <c r="J33" s="114" t="s">
        <v>228</v>
      </c>
      <c r="K33" s="114" t="s">
        <v>228</v>
      </c>
      <c r="L33" s="114" t="s">
        <v>228</v>
      </c>
      <c r="M33" s="114" t="s">
        <v>228</v>
      </c>
      <c r="N33" s="114" t="s">
        <v>228</v>
      </c>
      <c r="O33" s="114" t="s">
        <v>228</v>
      </c>
      <c r="P33" s="114" t="s">
        <v>228</v>
      </c>
      <c r="Q33" s="115" t="s">
        <v>228</v>
      </c>
    </row>
    <row r="34" spans="1:19" s="17" customFormat="1" ht="12.75">
      <c r="A34" s="39" t="s">
        <v>73</v>
      </c>
      <c r="B34" s="39" t="s">
        <v>136</v>
      </c>
      <c r="C34" s="110">
        <v>3451007.6</v>
      </c>
      <c r="D34" s="320" t="s">
        <v>228</v>
      </c>
      <c r="E34" s="438">
        <v>3451007.6</v>
      </c>
      <c r="F34" s="110">
        <v>8.216867082182029</v>
      </c>
      <c r="G34" s="81">
        <v>8.200585167502961</v>
      </c>
      <c r="H34" s="81">
        <v>8.197560159937053</v>
      </c>
      <c r="I34" s="81">
        <v>8.25455724988841</v>
      </c>
      <c r="J34" s="81" t="s">
        <v>228</v>
      </c>
      <c r="K34" s="81" t="s">
        <v>228</v>
      </c>
      <c r="L34" s="81" t="s">
        <v>228</v>
      </c>
      <c r="M34" s="81" t="s">
        <v>228</v>
      </c>
      <c r="N34" s="81" t="s">
        <v>228</v>
      </c>
      <c r="O34" s="81" t="s">
        <v>228</v>
      </c>
      <c r="P34" s="81" t="s">
        <v>228</v>
      </c>
      <c r="Q34" s="82" t="s">
        <v>228</v>
      </c>
      <c r="R34"/>
      <c r="S34"/>
    </row>
    <row r="35" spans="1:19" s="17" customFormat="1" ht="12.75">
      <c r="A35" s="40" t="s">
        <v>74</v>
      </c>
      <c r="B35" s="40" t="s">
        <v>137</v>
      </c>
      <c r="C35" s="111">
        <v>2442068.2</v>
      </c>
      <c r="D35" s="321" t="s">
        <v>228</v>
      </c>
      <c r="E35" s="439">
        <v>2445668.954039</v>
      </c>
      <c r="F35" s="111">
        <v>7.911035755574085</v>
      </c>
      <c r="G35" s="83">
        <v>8.111357450049903</v>
      </c>
      <c r="H35" s="83">
        <v>8.243805724238873</v>
      </c>
      <c r="I35" s="83">
        <v>8.333119588504616</v>
      </c>
      <c r="J35" s="83" t="s">
        <v>228</v>
      </c>
      <c r="K35" s="83" t="s">
        <v>228</v>
      </c>
      <c r="L35" s="83" t="s">
        <v>228</v>
      </c>
      <c r="M35" s="83" t="s">
        <v>228</v>
      </c>
      <c r="N35" s="83" t="s">
        <v>228</v>
      </c>
      <c r="O35" s="83" t="s">
        <v>228</v>
      </c>
      <c r="P35" s="83" t="s">
        <v>228</v>
      </c>
      <c r="Q35" s="84" t="s">
        <v>228</v>
      </c>
      <c r="R35"/>
      <c r="S35"/>
    </row>
    <row r="36" spans="1:19" s="17" customFormat="1" ht="12.75">
      <c r="A36" s="16" t="s">
        <v>176</v>
      </c>
      <c r="B36" s="16" t="s">
        <v>206</v>
      </c>
      <c r="C36" s="112">
        <v>0</v>
      </c>
      <c r="D36" s="322" t="s">
        <v>228</v>
      </c>
      <c r="E36" s="440">
        <v>0</v>
      </c>
      <c r="F36" s="112" t="s">
        <v>228</v>
      </c>
      <c r="G36" s="85" t="s">
        <v>228</v>
      </c>
      <c r="H36" s="85" t="s">
        <v>228</v>
      </c>
      <c r="I36" s="85" t="s">
        <v>228</v>
      </c>
      <c r="J36" s="85" t="s">
        <v>228</v>
      </c>
      <c r="K36" s="85" t="s">
        <v>228</v>
      </c>
      <c r="L36" s="85" t="s">
        <v>228</v>
      </c>
      <c r="M36" s="85" t="s">
        <v>228</v>
      </c>
      <c r="N36" s="85" t="s">
        <v>228</v>
      </c>
      <c r="O36" s="85" t="s">
        <v>228</v>
      </c>
      <c r="P36" s="85" t="s">
        <v>228</v>
      </c>
      <c r="Q36" s="86" t="s">
        <v>228</v>
      </c>
      <c r="R36"/>
      <c r="S36"/>
    </row>
    <row r="37" spans="1:17" ht="12.75">
      <c r="A37" s="14" t="s">
        <v>73</v>
      </c>
      <c r="B37" s="14" t="s">
        <v>136</v>
      </c>
      <c r="C37" s="110">
        <v>0</v>
      </c>
      <c r="D37" s="320" t="s">
        <v>228</v>
      </c>
      <c r="E37" s="438">
        <v>0</v>
      </c>
      <c r="F37" s="110" t="s">
        <v>228</v>
      </c>
      <c r="G37" s="81" t="s">
        <v>228</v>
      </c>
      <c r="H37" s="81" t="s">
        <v>228</v>
      </c>
      <c r="I37" s="81" t="s">
        <v>228</v>
      </c>
      <c r="J37" s="81" t="s">
        <v>228</v>
      </c>
      <c r="K37" s="81" t="s">
        <v>228</v>
      </c>
      <c r="L37" s="81" t="s">
        <v>228</v>
      </c>
      <c r="M37" s="81" t="s">
        <v>228</v>
      </c>
      <c r="N37" s="81" t="s">
        <v>228</v>
      </c>
      <c r="O37" s="81" t="s">
        <v>228</v>
      </c>
      <c r="P37" s="81" t="s">
        <v>228</v>
      </c>
      <c r="Q37" s="82" t="s">
        <v>228</v>
      </c>
    </row>
    <row r="38" spans="1:19" s="17" customFormat="1" ht="12.75">
      <c r="A38" s="15" t="s">
        <v>74</v>
      </c>
      <c r="B38" s="15" t="s">
        <v>188</v>
      </c>
      <c r="C38" s="111">
        <v>0</v>
      </c>
      <c r="D38" s="321" t="s">
        <v>228</v>
      </c>
      <c r="E38" s="439">
        <v>0</v>
      </c>
      <c r="F38" s="111" t="s">
        <v>228</v>
      </c>
      <c r="G38" s="83" t="s">
        <v>228</v>
      </c>
      <c r="H38" s="83" t="s">
        <v>228</v>
      </c>
      <c r="I38" s="83" t="s">
        <v>228</v>
      </c>
      <c r="J38" s="83" t="s">
        <v>228</v>
      </c>
      <c r="K38" s="83" t="s">
        <v>228</v>
      </c>
      <c r="L38" s="83" t="s">
        <v>228</v>
      </c>
      <c r="M38" s="83" t="s">
        <v>228</v>
      </c>
      <c r="N38" s="83" t="s">
        <v>228</v>
      </c>
      <c r="O38" s="83" t="s">
        <v>228</v>
      </c>
      <c r="P38" s="83" t="s">
        <v>228</v>
      </c>
      <c r="Q38" s="84" t="s">
        <v>228</v>
      </c>
      <c r="R38"/>
      <c r="S38"/>
    </row>
    <row r="39" spans="1:19" s="17" customFormat="1" ht="12.75">
      <c r="A39" s="16" t="s">
        <v>177</v>
      </c>
      <c r="B39" s="16" t="s">
        <v>207</v>
      </c>
      <c r="C39" s="112">
        <v>0</v>
      </c>
      <c r="D39" s="322" t="s">
        <v>228</v>
      </c>
      <c r="E39" s="440">
        <v>0</v>
      </c>
      <c r="F39" s="112" t="s">
        <v>228</v>
      </c>
      <c r="G39" s="116" t="s">
        <v>228</v>
      </c>
      <c r="H39" s="116" t="s">
        <v>228</v>
      </c>
      <c r="I39" s="116" t="s">
        <v>228</v>
      </c>
      <c r="J39" s="116" t="s">
        <v>228</v>
      </c>
      <c r="K39" s="116" t="s">
        <v>228</v>
      </c>
      <c r="L39" s="116" t="s">
        <v>228</v>
      </c>
      <c r="M39" s="116" t="s">
        <v>228</v>
      </c>
      <c r="N39" s="116" t="s">
        <v>228</v>
      </c>
      <c r="O39" s="116" t="s">
        <v>228</v>
      </c>
      <c r="P39" s="116" t="s">
        <v>228</v>
      </c>
      <c r="Q39" s="117" t="s">
        <v>228</v>
      </c>
      <c r="R39"/>
      <c r="S39"/>
    </row>
    <row r="40" spans="1:17" ht="12.75">
      <c r="A40" s="14" t="s">
        <v>73</v>
      </c>
      <c r="B40" s="14" t="s">
        <v>136</v>
      </c>
      <c r="C40" s="110">
        <v>0</v>
      </c>
      <c r="D40" s="320" t="s">
        <v>228</v>
      </c>
      <c r="E40" s="438">
        <v>0</v>
      </c>
      <c r="F40" s="110" t="s">
        <v>228</v>
      </c>
      <c r="G40" s="81" t="s">
        <v>228</v>
      </c>
      <c r="H40" s="81" t="s">
        <v>228</v>
      </c>
      <c r="I40" s="81" t="s">
        <v>228</v>
      </c>
      <c r="J40" s="81" t="s">
        <v>228</v>
      </c>
      <c r="K40" s="81" t="s">
        <v>228</v>
      </c>
      <c r="L40" s="81" t="s">
        <v>228</v>
      </c>
      <c r="M40" s="81" t="s">
        <v>228</v>
      </c>
      <c r="N40" s="81" t="s">
        <v>228</v>
      </c>
      <c r="O40" s="81" t="s">
        <v>228</v>
      </c>
      <c r="P40" s="81" t="s">
        <v>228</v>
      </c>
      <c r="Q40" s="82" t="s">
        <v>228</v>
      </c>
    </row>
    <row r="41" spans="1:19" s="17" customFormat="1" ht="12.75">
      <c r="A41" s="14" t="s">
        <v>74</v>
      </c>
      <c r="B41" s="14" t="s">
        <v>188</v>
      </c>
      <c r="C41" s="110">
        <v>0</v>
      </c>
      <c r="D41" s="320" t="s">
        <v>228</v>
      </c>
      <c r="E41" s="438">
        <v>0</v>
      </c>
      <c r="F41" s="110" t="s">
        <v>228</v>
      </c>
      <c r="G41" s="81" t="s">
        <v>228</v>
      </c>
      <c r="H41" s="81" t="s">
        <v>228</v>
      </c>
      <c r="I41" s="81" t="s">
        <v>228</v>
      </c>
      <c r="J41" s="81" t="s">
        <v>228</v>
      </c>
      <c r="K41" s="81" t="s">
        <v>228</v>
      </c>
      <c r="L41" s="81" t="s">
        <v>228</v>
      </c>
      <c r="M41" s="81" t="s">
        <v>228</v>
      </c>
      <c r="N41" s="81" t="s">
        <v>228</v>
      </c>
      <c r="O41" s="81" t="s">
        <v>228</v>
      </c>
      <c r="P41" s="81" t="s">
        <v>228</v>
      </c>
      <c r="Q41" s="82" t="s">
        <v>228</v>
      </c>
      <c r="R41"/>
      <c r="S41"/>
    </row>
    <row r="42" spans="1:19" s="60" customFormat="1" ht="12.75">
      <c r="A42" s="423" t="s">
        <v>205</v>
      </c>
      <c r="B42" s="423" t="s">
        <v>208</v>
      </c>
      <c r="C42" s="424">
        <v>0</v>
      </c>
      <c r="D42" s="425" t="s">
        <v>228</v>
      </c>
      <c r="E42" s="457">
        <v>0</v>
      </c>
      <c r="F42" s="424" t="s">
        <v>228</v>
      </c>
      <c r="G42" s="426" t="s">
        <v>228</v>
      </c>
      <c r="H42" s="426" t="s">
        <v>228</v>
      </c>
      <c r="I42" s="426" t="s">
        <v>228</v>
      </c>
      <c r="J42" s="426" t="s">
        <v>228</v>
      </c>
      <c r="K42" s="426" t="s">
        <v>228</v>
      </c>
      <c r="L42" s="426" t="s">
        <v>228</v>
      </c>
      <c r="M42" s="426" t="s">
        <v>228</v>
      </c>
      <c r="N42" s="426" t="s">
        <v>228</v>
      </c>
      <c r="O42" s="426" t="s">
        <v>228</v>
      </c>
      <c r="P42" s="426" t="s">
        <v>228</v>
      </c>
      <c r="Q42" s="427" t="s">
        <v>228</v>
      </c>
      <c r="R42"/>
      <c r="S42"/>
    </row>
    <row r="43" spans="1:19" s="17" customFormat="1" ht="12.75">
      <c r="A43" s="39" t="s">
        <v>73</v>
      </c>
      <c r="B43" s="39" t="s">
        <v>136</v>
      </c>
      <c r="C43" s="110">
        <v>0</v>
      </c>
      <c r="D43" s="320" t="s">
        <v>228</v>
      </c>
      <c r="E43" s="438">
        <v>0</v>
      </c>
      <c r="F43" s="110" t="s">
        <v>228</v>
      </c>
      <c r="G43" s="81" t="s">
        <v>228</v>
      </c>
      <c r="H43" s="81" t="s">
        <v>228</v>
      </c>
      <c r="I43" s="81" t="s">
        <v>228</v>
      </c>
      <c r="J43" s="81" t="s">
        <v>228</v>
      </c>
      <c r="K43" s="81" t="s">
        <v>228</v>
      </c>
      <c r="L43" s="81" t="s">
        <v>228</v>
      </c>
      <c r="M43" s="81" t="s">
        <v>228</v>
      </c>
      <c r="N43" s="81" t="s">
        <v>228</v>
      </c>
      <c r="O43" s="81" t="s">
        <v>228</v>
      </c>
      <c r="P43" s="81" t="s">
        <v>228</v>
      </c>
      <c r="Q43" s="82" t="s">
        <v>228</v>
      </c>
      <c r="R43"/>
      <c r="S43"/>
    </row>
    <row r="44" spans="1:19" s="17" customFormat="1" ht="12.75">
      <c r="A44" s="40" t="s">
        <v>74</v>
      </c>
      <c r="B44" s="40" t="s">
        <v>137</v>
      </c>
      <c r="C44" s="111">
        <v>0</v>
      </c>
      <c r="D44" s="321" t="s">
        <v>228</v>
      </c>
      <c r="E44" s="439">
        <v>0</v>
      </c>
      <c r="F44" s="111" t="s">
        <v>228</v>
      </c>
      <c r="G44" s="83" t="s">
        <v>228</v>
      </c>
      <c r="H44" s="83" t="s">
        <v>228</v>
      </c>
      <c r="I44" s="83" t="s">
        <v>228</v>
      </c>
      <c r="J44" s="83" t="s">
        <v>228</v>
      </c>
      <c r="K44" s="83" t="s">
        <v>228</v>
      </c>
      <c r="L44" s="83" t="s">
        <v>228</v>
      </c>
      <c r="M44" s="83" t="s">
        <v>228</v>
      </c>
      <c r="N44" s="83" t="s">
        <v>228</v>
      </c>
      <c r="O44" s="83" t="s">
        <v>228</v>
      </c>
      <c r="P44" s="83" t="s">
        <v>228</v>
      </c>
      <c r="Q44" s="84" t="s">
        <v>228</v>
      </c>
      <c r="R44"/>
      <c r="S44"/>
    </row>
    <row r="45" spans="1:17" ht="13.5" thickBot="1">
      <c r="A45" s="59" t="s">
        <v>71</v>
      </c>
      <c r="B45" s="59" t="s">
        <v>1</v>
      </c>
      <c r="C45" s="118">
        <v>5893075.800000001</v>
      </c>
      <c r="D45" s="324" t="s">
        <v>228</v>
      </c>
      <c r="E45" s="446">
        <v>5896676.554039</v>
      </c>
      <c r="F45" s="118">
        <v>8.101147654195055</v>
      </c>
      <c r="G45" s="95">
        <v>8.164480563347782</v>
      </c>
      <c r="H45" s="95">
        <v>8.21929710641874</v>
      </c>
      <c r="I45" s="95">
        <v>8.27661664830009</v>
      </c>
      <c r="J45" s="95" t="s">
        <v>228</v>
      </c>
      <c r="K45" s="95" t="s">
        <v>228</v>
      </c>
      <c r="L45" s="95" t="s">
        <v>228</v>
      </c>
      <c r="M45" s="95" t="s">
        <v>228</v>
      </c>
      <c r="N45" s="95" t="s">
        <v>228</v>
      </c>
      <c r="O45" s="95" t="s">
        <v>228</v>
      </c>
      <c r="P45" s="95" t="s">
        <v>228</v>
      </c>
      <c r="Q45" s="96" t="s">
        <v>228</v>
      </c>
    </row>
    <row r="46" spans="1:17" ht="13.5" thickTop="1">
      <c r="A46" s="39" t="s">
        <v>73</v>
      </c>
      <c r="B46" s="39" t="s">
        <v>136</v>
      </c>
      <c r="C46" s="110">
        <v>3451007.6</v>
      </c>
      <c r="D46" s="320" t="s">
        <v>228</v>
      </c>
      <c r="E46" s="438">
        <v>3451007.6</v>
      </c>
      <c r="F46" s="110">
        <v>8.235417039127938</v>
      </c>
      <c r="G46" s="81">
        <v>8.200333988977594</v>
      </c>
      <c r="H46" s="81">
        <v>8.200804523264447</v>
      </c>
      <c r="I46" s="81">
        <v>8.231175668694558</v>
      </c>
      <c r="J46" s="81" t="s">
        <v>228</v>
      </c>
      <c r="K46" s="81" t="s">
        <v>228</v>
      </c>
      <c r="L46" s="81" t="s">
        <v>228</v>
      </c>
      <c r="M46" s="81" t="s">
        <v>228</v>
      </c>
      <c r="N46" s="81" t="s">
        <v>228</v>
      </c>
      <c r="O46" s="81" t="s">
        <v>228</v>
      </c>
      <c r="P46" s="81" t="s">
        <v>228</v>
      </c>
      <c r="Q46" s="82" t="s">
        <v>228</v>
      </c>
    </row>
    <row r="47" spans="1:17" ht="13.5" thickBot="1">
      <c r="A47" s="42" t="s">
        <v>74</v>
      </c>
      <c r="B47" s="42" t="s">
        <v>137</v>
      </c>
      <c r="C47" s="119">
        <v>2442068.2</v>
      </c>
      <c r="D47" s="325" t="s">
        <v>228</v>
      </c>
      <c r="E47" s="458">
        <v>2445668.954039</v>
      </c>
      <c r="F47" s="119">
        <v>7.911684289954579</v>
      </c>
      <c r="G47" s="87">
        <v>8.113888906561947</v>
      </c>
      <c r="H47" s="87">
        <v>8.245391416895108</v>
      </c>
      <c r="I47" s="87">
        <v>8.340737005109276</v>
      </c>
      <c r="J47" s="87" t="s">
        <v>228</v>
      </c>
      <c r="K47" s="87" t="s">
        <v>228</v>
      </c>
      <c r="L47" s="87" t="s">
        <v>228</v>
      </c>
      <c r="M47" s="87" t="s">
        <v>228</v>
      </c>
      <c r="N47" s="87" t="s">
        <v>228</v>
      </c>
      <c r="O47" s="87" t="s">
        <v>228</v>
      </c>
      <c r="P47" s="87" t="s">
        <v>228</v>
      </c>
      <c r="Q47" s="88" t="s">
        <v>228</v>
      </c>
    </row>
    <row r="48" spans="1:17" ht="12.75">
      <c r="A48" t="s">
        <v>186</v>
      </c>
      <c r="C48" s="68"/>
      <c r="D48" s="68"/>
      <c r="E48" s="68"/>
      <c r="F48" s="120"/>
      <c r="G48" s="121"/>
      <c r="H48" s="121"/>
      <c r="I48" s="121"/>
      <c r="J48" s="121"/>
      <c r="K48" s="121"/>
      <c r="L48" s="121"/>
      <c r="M48" s="121"/>
      <c r="N48" s="122"/>
      <c r="O48" s="122"/>
      <c r="P48" s="122"/>
      <c r="Q48" s="122"/>
    </row>
    <row r="49" spans="3:17" ht="12.75">
      <c r="C49" s="68"/>
      <c r="D49" s="68"/>
      <c r="E49" s="68"/>
      <c r="F49" s="120"/>
      <c r="G49" s="121"/>
      <c r="H49" s="121"/>
      <c r="I49" s="121"/>
      <c r="J49" s="121"/>
      <c r="K49" s="121"/>
      <c r="L49" s="121"/>
      <c r="M49" s="121"/>
      <c r="N49" s="122"/>
      <c r="O49" s="122"/>
      <c r="P49" s="122"/>
      <c r="Q49" s="122"/>
    </row>
    <row r="50" spans="3:17" ht="12.75">
      <c r="C50" s="68"/>
      <c r="D50" s="68"/>
      <c r="E50" s="68"/>
      <c r="F50" s="120"/>
      <c r="G50" s="121"/>
      <c r="H50" s="121"/>
      <c r="I50" s="121"/>
      <c r="J50" s="121"/>
      <c r="K50" s="121"/>
      <c r="L50" s="121"/>
      <c r="M50" s="121"/>
      <c r="N50" s="123"/>
      <c r="O50" s="123"/>
      <c r="P50" s="123"/>
      <c r="Q50" s="123"/>
    </row>
    <row r="51" spans="3:17" ht="12.75">
      <c r="C51" s="68"/>
      <c r="D51" s="68"/>
      <c r="E51" s="68"/>
      <c r="F51" s="120"/>
      <c r="G51" s="121"/>
      <c r="H51" s="121"/>
      <c r="I51" s="121"/>
      <c r="J51" s="121"/>
      <c r="K51" s="121"/>
      <c r="L51" s="121"/>
      <c r="M51" s="121"/>
      <c r="N51" s="123"/>
      <c r="O51" s="123"/>
      <c r="P51" s="123"/>
      <c r="Q51" s="123"/>
    </row>
    <row r="52" spans="3:17" ht="12.75">
      <c r="C52" s="68"/>
      <c r="D52" s="68"/>
      <c r="E52" s="68"/>
      <c r="F52" s="120"/>
      <c r="G52" s="121"/>
      <c r="H52" s="121"/>
      <c r="I52" s="121"/>
      <c r="J52" s="121"/>
      <c r="K52" s="121"/>
      <c r="L52" s="121"/>
      <c r="M52" s="121"/>
      <c r="N52" s="123"/>
      <c r="O52" s="123"/>
      <c r="P52" s="123"/>
      <c r="Q52" s="123"/>
    </row>
    <row r="53" spans="3:17" ht="12.75">
      <c r="C53" s="68"/>
      <c r="D53" s="68"/>
      <c r="E53" s="68"/>
      <c r="F53" s="120"/>
      <c r="G53" s="121"/>
      <c r="H53" s="121"/>
      <c r="I53" s="121"/>
      <c r="J53" s="121"/>
      <c r="K53" s="121"/>
      <c r="L53" s="121"/>
      <c r="M53" s="121"/>
      <c r="N53" s="123"/>
      <c r="O53" s="123"/>
      <c r="P53" s="123"/>
      <c r="Q53" s="123"/>
    </row>
    <row r="54" spans="3:17" ht="12.75">
      <c r="C54" s="68"/>
      <c r="D54" s="68"/>
      <c r="E54" s="68"/>
      <c r="F54" s="120"/>
      <c r="G54" s="121"/>
      <c r="H54" s="121"/>
      <c r="I54" s="121"/>
      <c r="J54" s="121"/>
      <c r="K54" s="121"/>
      <c r="L54" s="121"/>
      <c r="M54" s="121"/>
      <c r="N54" s="123"/>
      <c r="O54" s="123"/>
      <c r="P54" s="123"/>
      <c r="Q54" s="123"/>
    </row>
    <row r="55" spans="3:17" ht="12.75">
      <c r="C55" s="68"/>
      <c r="D55" s="68"/>
      <c r="E55" s="68"/>
      <c r="F55" s="120"/>
      <c r="G55" s="121"/>
      <c r="H55" s="121"/>
      <c r="I55" s="121"/>
      <c r="J55" s="121"/>
      <c r="K55" s="121"/>
      <c r="L55" s="121"/>
      <c r="M55" s="121"/>
      <c r="N55" s="123"/>
      <c r="O55" s="123"/>
      <c r="P55" s="123"/>
      <c r="Q55" s="123"/>
    </row>
    <row r="56" spans="3:17" ht="12.75">
      <c r="C56" s="68"/>
      <c r="D56" s="68"/>
      <c r="E56" s="68"/>
      <c r="F56" s="120"/>
      <c r="G56" s="121"/>
      <c r="H56" s="121"/>
      <c r="I56" s="121"/>
      <c r="J56" s="121"/>
      <c r="K56" s="121"/>
      <c r="L56" s="121"/>
      <c r="M56" s="121"/>
      <c r="N56" s="123"/>
      <c r="O56" s="123"/>
      <c r="P56" s="123"/>
      <c r="Q56" s="123"/>
    </row>
    <row r="57" spans="3:17" ht="12.75">
      <c r="C57" s="68"/>
      <c r="D57" s="68"/>
      <c r="E57" s="68"/>
      <c r="F57" s="120"/>
      <c r="G57" s="121"/>
      <c r="H57" s="121"/>
      <c r="I57" s="121"/>
      <c r="J57" s="121"/>
      <c r="K57" s="121"/>
      <c r="L57" s="121"/>
      <c r="M57" s="121"/>
      <c r="N57" s="123"/>
      <c r="O57" s="123"/>
      <c r="P57" s="123"/>
      <c r="Q57" s="123"/>
    </row>
    <row r="58" spans="3:17" ht="12.75">
      <c r="C58" s="68"/>
      <c r="D58" s="68"/>
      <c r="E58" s="68"/>
      <c r="F58" s="120"/>
      <c r="G58" s="121"/>
      <c r="H58" s="121"/>
      <c r="I58" s="121"/>
      <c r="J58" s="121"/>
      <c r="K58" s="121"/>
      <c r="L58" s="121"/>
      <c r="M58" s="121"/>
      <c r="N58" s="123"/>
      <c r="O58" s="123"/>
      <c r="P58" s="123"/>
      <c r="Q58" s="123"/>
    </row>
    <row r="59" spans="3:17" ht="12.75">
      <c r="C59" s="68"/>
      <c r="D59" s="68"/>
      <c r="E59" s="68"/>
      <c r="F59" s="120"/>
      <c r="G59" s="121"/>
      <c r="H59" s="121"/>
      <c r="I59" s="121"/>
      <c r="J59" s="121"/>
      <c r="K59" s="121"/>
      <c r="L59" s="121"/>
      <c r="M59" s="121"/>
      <c r="N59" s="123"/>
      <c r="O59" s="123"/>
      <c r="P59" s="123"/>
      <c r="Q59" s="123"/>
    </row>
    <row r="60" spans="3:17" ht="12.75">
      <c r="C60" s="68"/>
      <c r="D60" s="68"/>
      <c r="E60" s="68"/>
      <c r="F60" s="120"/>
      <c r="G60" s="121"/>
      <c r="H60" s="121"/>
      <c r="I60" s="121"/>
      <c r="J60" s="121"/>
      <c r="K60" s="121"/>
      <c r="L60" s="121"/>
      <c r="M60" s="121"/>
      <c r="N60" s="123"/>
      <c r="O60" s="123"/>
      <c r="P60" s="123"/>
      <c r="Q60" s="123"/>
    </row>
    <row r="61" spans="3:6" ht="12.75">
      <c r="C61" s="62"/>
      <c r="D61" s="62"/>
      <c r="E61" s="62"/>
      <c r="F61" s="62"/>
    </row>
    <row r="62" spans="3:6" ht="12.75">
      <c r="C62" s="62"/>
      <c r="D62" s="62"/>
      <c r="E62" s="62"/>
      <c r="F62" s="62"/>
    </row>
    <row r="63" spans="3:6" ht="12.75">
      <c r="C63" s="62"/>
      <c r="D63" s="62"/>
      <c r="E63" s="62"/>
      <c r="F63" s="62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Bárányos</dc:creator>
  <cp:keywords/>
  <dc:description/>
  <cp:lastModifiedBy>Zsoldos Adrienn</cp:lastModifiedBy>
  <cp:lastPrinted>2019-01-03T07:46:54Z</cp:lastPrinted>
  <dcterms:created xsi:type="dcterms:W3CDTF">2003-01-16T09:56:13Z</dcterms:created>
  <dcterms:modified xsi:type="dcterms:W3CDTF">2019-05-02T12:25:06Z</dcterms:modified>
  <cp:category/>
  <cp:version/>
  <cp:contentType/>
  <cp:contentStatus/>
</cp:coreProperties>
</file>